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5 28.03.2019\"/>
    </mc:Choice>
  </mc:AlternateContent>
  <bookViews>
    <workbookView xWindow="0" yWindow="0" windowWidth="21555" windowHeight="9360"/>
  </bookViews>
  <sheets>
    <sheet name="Lapa1" sheetId="1" r:id="rId1"/>
  </sheets>
  <definedNames>
    <definedName name="_xlnm._FilterDatabase" localSheetId="0" hidden="1">Lapa1!$A$35:$D$42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2" i="1" l="1"/>
  <c r="L151" i="1"/>
  <c r="D38" i="1"/>
  <c r="D192" i="1"/>
  <c r="D189" i="1"/>
  <c r="D186" i="1"/>
  <c r="D183" i="1"/>
  <c r="D142" i="1"/>
  <c r="D180" i="1" l="1"/>
  <c r="D139" i="1"/>
  <c r="J149" i="1" l="1"/>
  <c r="D122" i="1" l="1"/>
  <c r="D126" i="1"/>
  <c r="D100" i="1"/>
  <c r="D71" i="1"/>
  <c r="D107" i="1"/>
  <c r="D66" i="1"/>
  <c r="D119" i="1"/>
  <c r="D116" i="1"/>
  <c r="D113" i="1"/>
  <c r="D104" i="1"/>
  <c r="D97" i="1"/>
  <c r="D94" i="1"/>
  <c r="D91" i="1"/>
  <c r="D88" i="1"/>
  <c r="D85" i="1"/>
  <c r="D82" i="1"/>
  <c r="D79" i="1"/>
  <c r="D76" i="1"/>
  <c r="D63" i="1"/>
  <c r="D59" i="1" l="1"/>
  <c r="D55" i="1"/>
  <c r="D176" i="1"/>
  <c r="K201" i="1" l="1"/>
  <c r="M202" i="1" l="1"/>
  <c r="M201" i="1"/>
  <c r="M11" i="1"/>
  <c r="L154" i="1" l="1"/>
  <c r="D37" i="1" l="1"/>
  <c r="K12" i="1" l="1"/>
  <c r="L153" i="1"/>
  <c r="L155" i="1" s="1"/>
  <c r="M12" i="1" l="1"/>
</calcChain>
</file>

<file path=xl/sharedStrings.xml><?xml version="1.0" encoding="utf-8"?>
<sst xmlns="http://schemas.openxmlformats.org/spreadsheetml/2006/main" count="343" uniqueCount="118">
  <si>
    <t xml:space="preserve">1.Pamatbudžeta plānoto ieņēmumu grozījumi </t>
  </si>
  <si>
    <t>1.1. Palielināt  plānotos ieņēmumus</t>
  </si>
  <si>
    <t>Kods</t>
  </si>
  <si>
    <t>Nosaukums</t>
  </si>
  <si>
    <t>Summa</t>
  </si>
  <si>
    <t>1.2. Samazināt plānotos ieņēmumus</t>
  </si>
  <si>
    <t xml:space="preserve">2.Pamatbudžeta plānoto izdevumu grozījumi </t>
  </si>
  <si>
    <t>2.1. Palielināt (piešķirt) finansējumu</t>
  </si>
  <si>
    <t>Iestāde, pasākums, projekts</t>
  </si>
  <si>
    <t>Izdevumi kopā</t>
  </si>
  <si>
    <t>2.2.Mainīt finansējumu pa EKK kodiem</t>
  </si>
  <si>
    <t>2.3. Samazināt     finansējumu</t>
  </si>
  <si>
    <t>no atlikuma</t>
  </si>
  <si>
    <t>3.Speciālā budžeta grozījumi</t>
  </si>
  <si>
    <t>3.1. Palielināt  plānotos ieņēmumus</t>
  </si>
  <si>
    <t>3.1.Palielināt finansējumu</t>
  </si>
  <si>
    <t>01.820</t>
  </si>
  <si>
    <t>Madonas novads</t>
  </si>
  <si>
    <t>Transferti</t>
  </si>
  <si>
    <t xml:space="preserve">       Transferti</t>
  </si>
  <si>
    <t>ieņēmumi</t>
  </si>
  <si>
    <t>izdevumi</t>
  </si>
  <si>
    <t>bilance</t>
  </si>
  <si>
    <t>3.2. Mainīt pešķirto finansējumu pa EKK kodiem</t>
  </si>
  <si>
    <t xml:space="preserve">4.Ziedojumu un dāvinājumu budžeta grozījumi </t>
  </si>
  <si>
    <t>4.1. Palielināt  plānotos ieņēmumus</t>
  </si>
  <si>
    <t>4.2. Palielināt (piešķirt) finansējumu</t>
  </si>
  <si>
    <t>ieņ.</t>
  </si>
  <si>
    <t>izd</t>
  </si>
  <si>
    <t>no kredīta</t>
  </si>
  <si>
    <t>tagad PB saist.not.</t>
  </si>
  <si>
    <t>06.600</t>
  </si>
  <si>
    <t>19.300</t>
  </si>
  <si>
    <t>10.700</t>
  </si>
  <si>
    <t>ieņ. (no āras)</t>
  </si>
  <si>
    <t>VSAOI</t>
  </si>
  <si>
    <t>Atalgojums</t>
  </si>
  <si>
    <t>09.100</t>
  </si>
  <si>
    <t>Madona</t>
  </si>
  <si>
    <t>01.100</t>
  </si>
  <si>
    <t>08.200</t>
  </si>
  <si>
    <t>09.200</t>
  </si>
  <si>
    <t>Pakalpojumi</t>
  </si>
  <si>
    <t>06.604</t>
  </si>
  <si>
    <t>Kalsnavas pagasta pārvalde</t>
  </si>
  <si>
    <t>06.100</t>
  </si>
  <si>
    <t>Mājokļu saimniecība</t>
  </si>
  <si>
    <t>Pakalpojumu apmaksa</t>
  </si>
  <si>
    <t>Krājumu iegāde</t>
  </si>
  <si>
    <t>Kalsnavas pamatskola</t>
  </si>
  <si>
    <t>Rezerve pedagogu algām</t>
  </si>
  <si>
    <t>09.800</t>
  </si>
  <si>
    <t>Iedzīvotāju ienākuma nodoklis</t>
  </si>
  <si>
    <t>Pamatlīdzekļi un nepabeigtā būvniecība</t>
  </si>
  <si>
    <t>18.640</t>
  </si>
  <si>
    <t>Madonas  novada pašvaldības budžeta grozījumi 2019.gada martā</t>
  </si>
  <si>
    <t>febr.bija</t>
  </si>
  <si>
    <t>ar finans.</t>
  </si>
  <si>
    <t>Kalsnavas pamatskolas projekts Erasmus+</t>
  </si>
  <si>
    <t>Izdevumu kopā</t>
  </si>
  <si>
    <t>Komandējuma dienas nauda uz ārzemēm</t>
  </si>
  <si>
    <t>Pārējie izdevumi ārzemju komandējumiem</t>
  </si>
  <si>
    <t>Vietējās nozīmes ceļu uzturēšana (no pašvaldības bdžeta)</t>
  </si>
  <si>
    <t>Kalsnavas PII</t>
  </si>
  <si>
    <t>2200</t>
  </si>
  <si>
    <t>1228</t>
  </si>
  <si>
    <t>Darba devēja pabalsti, kompensācijas no kā neaprēķina IIN</t>
  </si>
  <si>
    <t>Darba devēja pabalsti, kompensācijas, no kā neaprēķina IIN</t>
  </si>
  <si>
    <t>Pārvaldes administrācija</t>
  </si>
  <si>
    <t>01.112</t>
  </si>
  <si>
    <t>Speciālā dotācija</t>
  </si>
  <si>
    <t>Ošupes pagasta pārvalde</t>
  </si>
  <si>
    <t>Degumnieku pamatskola</t>
  </si>
  <si>
    <t>Liezēres pagasta pārvalde</t>
  </si>
  <si>
    <t>Liezēres pamatskola</t>
  </si>
  <si>
    <t>Madonas Valsts ģimnāzija papildus finansējums</t>
  </si>
  <si>
    <t>Projekts "Veselības veicināšanas un slimību profilakses pasākumu īstenošana Madonas novada iedzīvotājiem"</t>
  </si>
  <si>
    <t>Projekts "Atbalsts priekšlaicīgas mācību pārtraukšanas samazināšanai"</t>
  </si>
  <si>
    <t>A/C Ezergali-Mežāres, Sāviena-Ķunci pārbūve Ļaudonas pag.</t>
  </si>
  <si>
    <t>Degumnieku lidlauka infrastruktūras izveide</t>
  </si>
  <si>
    <t>A/C Rupsalas-Raudupe pārbūve Ošupes pag.</t>
  </si>
  <si>
    <t>A/C Silnieki-Dobsalas, Dravsalas-Auziņas-Trākši pārbūve Praulienas pag.</t>
  </si>
  <si>
    <t>A/C Poteri-Sarkaņi pārbūve Sarkaņu pag.</t>
  </si>
  <si>
    <t>Projekts "Apkures un ventilācijas sistēmas atjaunošana Vestienas muižas ēkā"</t>
  </si>
  <si>
    <t>Projekts "H.Medņa dzimtas mājas atjaunošana"</t>
  </si>
  <si>
    <t>Madonas pilsētas vidusskolas Erasmus projekts</t>
  </si>
  <si>
    <t>Madonas Valsts ģimnāzijas Erasmus projekts</t>
  </si>
  <si>
    <t>Bērzaunes pag. Sauleskalna un Kārļa iela Sauleskalnā (projekts)</t>
  </si>
  <si>
    <t>Projekts "Karjeras atbalsts vispārējās un profesionālās izglītības iestādēs"</t>
  </si>
  <si>
    <t>10.900</t>
  </si>
  <si>
    <t>Projekts "Sociālo pakalpojumu atbalsta sistēmas pilnveide"</t>
  </si>
  <si>
    <t>Projekts "Proti un dari!"</t>
  </si>
  <si>
    <t>Projekts "Vidzeme iekļauj"</t>
  </si>
  <si>
    <t>Projekts "Vispārējās iglītības iestāžu mācību vides uzlabošana Madonas novadā"</t>
  </si>
  <si>
    <t>Materiāli un krājumi</t>
  </si>
  <si>
    <t>Projekts "Nodarbināto personu profesionālās kompetences pilnveide"</t>
  </si>
  <si>
    <t>Ļaudonas  pagasta pārvalde</t>
  </si>
  <si>
    <t>Pagasta pārvalde</t>
  </si>
  <si>
    <t>Pamatlīdzekļu iegāde</t>
  </si>
  <si>
    <t>Pašvaldības savstarpējie transferti</t>
  </si>
  <si>
    <t>08.230</t>
  </si>
  <si>
    <t>Kultūras nams</t>
  </si>
  <si>
    <t>Krājumu,materiālu iegāde</t>
  </si>
  <si>
    <t>Mācību,dienesta un darba komandējumi</t>
  </si>
  <si>
    <t>Madonas novada vokālo ansambļu skate</t>
  </si>
  <si>
    <t>Ļaudonas pagasta pārvalde</t>
  </si>
  <si>
    <t>Praulienas pagasta pārvalde</t>
  </si>
  <si>
    <t>Skolēnu pārvadājumi</t>
  </si>
  <si>
    <t>Bērzaunes pagasta pārvalde</t>
  </si>
  <si>
    <t>Skolēnu ēdināšana</t>
  </si>
  <si>
    <t>Bērzaunes pamatskola</t>
  </si>
  <si>
    <t>Praulienas pamatskola</t>
  </si>
  <si>
    <t>Madonas valsts ģimnāzija</t>
  </si>
  <si>
    <t>Madonas novads (transferti)</t>
  </si>
  <si>
    <t>Pielikums</t>
  </si>
  <si>
    <t xml:space="preserve">Madonas novada pašvaldības domes </t>
  </si>
  <si>
    <t>28.03.2019. lēmumam Nr.126</t>
  </si>
  <si>
    <t>(protokols Nr.5, 21.p.)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</si>
</sst>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  <charset val="186"/>
    </font>
    <font>
      <b/>
      <sz val="8"/>
      <color theme="1"/>
      <name val="Arial"/>
      <family val="2"/>
      <charset val="186"/>
    </font>
    <font>
      <b/>
      <u/>
      <sz val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quotePrefix="1" applyFont="1" applyBorder="1"/>
    <xf numFmtId="0" fontId="2" fillId="2" borderId="1" xfId="0" quotePrefix="1" applyFont="1" applyFill="1" applyBorder="1"/>
    <xf numFmtId="1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0" borderId="0" xfId="0" applyFont="1"/>
    <xf numFmtId="3" fontId="4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3" fontId="4" fillId="0" borderId="0" xfId="0" applyNumberFormat="1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quotePrefix="1" applyFont="1" applyFill="1" applyBorder="1" applyAlignment="1">
      <alignment wrapText="1"/>
    </xf>
    <xf numFmtId="0" fontId="4" fillId="0" borderId="0" xfId="0" quotePrefix="1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vertical="top" wrapText="1"/>
    </xf>
    <xf numFmtId="0" fontId="5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quotePrefix="1" applyFont="1" applyFill="1" applyBorder="1"/>
    <xf numFmtId="0" fontId="3" fillId="0" borderId="1" xfId="0" applyFont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165" fontId="4" fillId="0" borderId="0" xfId="1" applyNumberFormat="1" applyFont="1"/>
    <xf numFmtId="0" fontId="6" fillId="0" borderId="0" xfId="0" applyFont="1" applyAlignment="1"/>
    <xf numFmtId="0" fontId="6" fillId="0" borderId="0" xfId="0" applyFont="1"/>
    <xf numFmtId="0" fontId="7" fillId="0" borderId="0" xfId="0" applyFont="1" applyBorder="1" applyAlignment="1"/>
    <xf numFmtId="165" fontId="4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49" fontId="6" fillId="0" borderId="0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right" wrapText="1"/>
    </xf>
    <xf numFmtId="0" fontId="5" fillId="0" borderId="0" xfId="0" applyFont="1"/>
    <xf numFmtId="1" fontId="6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0" fontId="6" fillId="0" borderId="2" xfId="0" applyFont="1" applyBorder="1"/>
    <xf numFmtId="3" fontId="6" fillId="0" borderId="0" xfId="0" applyNumberFormat="1" applyFont="1"/>
    <xf numFmtId="0" fontId="10" fillId="0" borderId="0" xfId="0" applyFont="1" applyBorder="1"/>
    <xf numFmtId="0" fontId="9" fillId="0" borderId="2" xfId="0" applyFont="1" applyBorder="1" applyAlignment="1"/>
    <xf numFmtId="0" fontId="11" fillId="0" borderId="0" xfId="0" applyFont="1" applyAlignment="1">
      <alignment horizontal="center"/>
    </xf>
    <xf numFmtId="1" fontId="4" fillId="0" borderId="0" xfId="0" applyNumberFormat="1" applyFont="1" applyFill="1" applyBorder="1" applyAlignment="1">
      <alignment horizontal="right" wrapText="1"/>
    </xf>
    <xf numFmtId="0" fontId="4" fillId="0" borderId="1" xfId="0" quotePrefix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  <xf numFmtId="0" fontId="4" fillId="0" borderId="0" xfId="0" applyNumberFormat="1" applyFont="1"/>
    <xf numFmtId="1" fontId="4" fillId="0" borderId="0" xfId="1" applyNumberFormat="1" applyFont="1"/>
    <xf numFmtId="1" fontId="4" fillId="0" borderId="3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5" fillId="3" borderId="1" xfId="0" applyFont="1" applyFill="1" applyBorder="1" applyAlignment="1">
      <alignment wrapText="1"/>
    </xf>
    <xf numFmtId="0" fontId="5" fillId="0" borderId="1" xfId="0" applyFont="1" applyFill="1" applyBorder="1"/>
    <xf numFmtId="0" fontId="2" fillId="0" borderId="1" xfId="0" quotePrefix="1" applyFont="1" applyBorder="1" applyAlignment="1">
      <alignment vertical="top" wrapText="1"/>
    </xf>
    <xf numFmtId="1" fontId="4" fillId="0" borderId="1" xfId="2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7" fillId="0" borderId="0" xfId="0" applyFont="1"/>
    <xf numFmtId="0" fontId="1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quotePrefix="1" applyFont="1" applyBorder="1" applyAlignment="1">
      <alignment wrapText="1"/>
    </xf>
    <xf numFmtId="3" fontId="13" fillId="0" borderId="1" xfId="0" applyNumberFormat="1" applyFont="1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3" fontId="1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quotePrefix="1" applyFont="1" applyBorder="1" applyAlignment="1">
      <alignment horizontal="left"/>
    </xf>
    <xf numFmtId="49" fontId="2" fillId="0" borderId="1" xfId="0" quotePrefix="1" applyNumberFormat="1" applyFont="1" applyBorder="1"/>
    <xf numFmtId="0" fontId="14" fillId="0" borderId="0" xfId="0" applyFont="1" applyBorder="1"/>
    <xf numFmtId="0" fontId="6" fillId="0" borderId="0" xfId="0" applyFont="1" applyAlignment="1">
      <alignment horizontal="left"/>
    </xf>
    <xf numFmtId="0" fontId="13" fillId="0" borderId="1" xfId="0" applyFont="1" applyBorder="1" applyAlignment="1">
      <alignment wrapText="1"/>
    </xf>
    <xf numFmtId="0" fontId="13" fillId="0" borderId="0" xfId="0" quotePrefix="1" applyFont="1" applyBorder="1" applyAlignment="1">
      <alignment wrapText="1"/>
    </xf>
    <xf numFmtId="3" fontId="13" fillId="0" borderId="0" xfId="0" applyNumberFormat="1" applyFont="1" applyBorder="1" applyAlignment="1">
      <alignment wrapText="1"/>
    </xf>
    <xf numFmtId="3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wrapText="1"/>
    </xf>
    <xf numFmtId="49" fontId="2" fillId="0" borderId="1" xfId="0" applyNumberFormat="1" applyFont="1" applyBorder="1"/>
    <xf numFmtId="0" fontId="13" fillId="0" borderId="0" xfId="0" applyFont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2" fillId="0" borderId="1" xfId="0" quotePrefix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2" borderId="0" xfId="0" quotePrefix="1" applyFont="1" applyFill="1" applyBorder="1"/>
    <xf numFmtId="0" fontId="5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49" fontId="2" fillId="0" borderId="1" xfId="0" quotePrefix="1" applyNumberFormat="1" applyFont="1" applyFill="1" applyBorder="1"/>
    <xf numFmtId="0" fontId="6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2" fillId="0" borderId="0" xfId="0" applyFont="1"/>
    <xf numFmtId="0" fontId="6" fillId="0" borderId="0" xfId="0" applyFont="1"/>
    <xf numFmtId="49" fontId="4" fillId="0" borderId="1" xfId="0" quotePrefix="1" applyNumberFormat="1" applyFont="1" applyFill="1" applyBorder="1" applyAlignment="1">
      <alignment horizontal="left" wrapText="1"/>
    </xf>
    <xf numFmtId="0" fontId="2" fillId="0" borderId="1" xfId="0" quotePrefix="1" applyFont="1" applyBorder="1"/>
    <xf numFmtId="0" fontId="4" fillId="0" borderId="1" xfId="0" applyFont="1" applyBorder="1"/>
    <xf numFmtId="0" fontId="4" fillId="0" borderId="1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2" borderId="1" xfId="0" quotePrefix="1" applyFont="1" applyFill="1" applyBorder="1"/>
    <xf numFmtId="0" fontId="4" fillId="3" borderId="1" xfId="0" quotePrefix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quotePrefix="1" applyFont="1" applyBorder="1" applyAlignment="1">
      <alignment wrapText="1"/>
    </xf>
    <xf numFmtId="3" fontId="12" fillId="0" borderId="1" xfId="0" applyNumberFormat="1" applyFont="1" applyBorder="1" applyAlignment="1">
      <alignment wrapText="1"/>
    </xf>
    <xf numFmtId="0" fontId="2" fillId="0" borderId="1" xfId="0" quotePrefix="1" applyFont="1" applyBorder="1" applyAlignment="1">
      <alignment horizontal="right"/>
    </xf>
    <xf numFmtId="3" fontId="13" fillId="0" borderId="1" xfId="0" applyNumberFormat="1" applyFont="1" applyBorder="1" applyAlignment="1">
      <alignment wrapText="1"/>
    </xf>
    <xf numFmtId="0" fontId="7" fillId="0" borderId="0" xfId="0" applyFont="1"/>
    <xf numFmtId="0" fontId="6" fillId="0" borderId="0" xfId="0" applyFont="1" applyBorder="1" applyAlignment="1">
      <alignment horizontal="left" wrapText="1"/>
    </xf>
    <xf numFmtId="49" fontId="4" fillId="0" borderId="0" xfId="0" quotePrefix="1" applyNumberFormat="1" applyFont="1" applyFill="1" applyBorder="1" applyAlignment="1">
      <alignment horizontal="left" wrapText="1"/>
    </xf>
    <xf numFmtId="0" fontId="6" fillId="0" borderId="0" xfId="0" applyFont="1" applyBorder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right"/>
    </xf>
  </cellXfs>
  <cellStyles count="4">
    <cellStyle name="Komats" xfId="1" builtinId="3"/>
    <cellStyle name="Komats 2" xfId="3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8"/>
  <sheetViews>
    <sheetView tabSelected="1" zoomScale="115" zoomScaleNormal="115" workbookViewId="0">
      <selection activeCell="U13" sqref="U13"/>
    </sheetView>
  </sheetViews>
  <sheetFormatPr defaultRowHeight="12.75" x14ac:dyDescent="0.2"/>
  <cols>
    <col min="1" max="1" width="12" style="17" customWidth="1"/>
    <col min="2" max="2" width="29.28515625" style="17" customWidth="1"/>
    <col min="3" max="3" width="33.5703125" style="17" customWidth="1"/>
    <col min="4" max="4" width="11.140625" style="17" customWidth="1"/>
    <col min="5" max="5" width="13.5703125" style="17" hidden="1" customWidth="1"/>
    <col min="6" max="6" width="15.28515625" style="17" hidden="1" customWidth="1"/>
    <col min="7" max="7" width="11.140625" style="17" hidden="1" customWidth="1"/>
    <col min="8" max="8" width="9.140625" style="17" hidden="1" customWidth="1"/>
    <col min="9" max="9" width="10.140625" style="17" hidden="1" customWidth="1"/>
    <col min="10" max="10" width="13.85546875" style="17" hidden="1" customWidth="1"/>
    <col min="11" max="11" width="9.140625" style="17" hidden="1" customWidth="1"/>
    <col min="12" max="13" width="11.28515625" style="17" hidden="1" customWidth="1"/>
    <col min="14" max="14" width="12.42578125" style="17" hidden="1" customWidth="1"/>
    <col min="15" max="16384" width="9.140625" style="17"/>
  </cols>
  <sheetData>
    <row r="1" spans="1:13" s="119" customFormat="1" x14ac:dyDescent="0.2">
      <c r="C1" s="150" t="s">
        <v>114</v>
      </c>
      <c r="D1" s="150"/>
    </row>
    <row r="2" spans="1:13" s="119" customFormat="1" x14ac:dyDescent="0.2">
      <c r="C2" s="150" t="s">
        <v>115</v>
      </c>
      <c r="D2" s="150"/>
    </row>
    <row r="3" spans="1:13" s="119" customFormat="1" x14ac:dyDescent="0.2">
      <c r="C3" s="150" t="s">
        <v>116</v>
      </c>
      <c r="D3" s="150"/>
    </row>
    <row r="4" spans="1:13" s="119" customFormat="1" x14ac:dyDescent="0.2">
      <c r="C4" s="150" t="s">
        <v>117</v>
      </c>
      <c r="D4" s="150"/>
    </row>
    <row r="5" spans="1:13" s="119" customFormat="1" x14ac:dyDescent="0.2"/>
    <row r="6" spans="1:13" x14ac:dyDescent="0.2">
      <c r="A6" s="142" t="s">
        <v>55</v>
      </c>
      <c r="B6" s="142"/>
      <c r="C6" s="142"/>
      <c r="D6" s="142"/>
      <c r="E6" s="142"/>
    </row>
    <row r="7" spans="1:13" x14ac:dyDescent="0.2">
      <c r="B7" s="1"/>
      <c r="C7" s="2"/>
      <c r="D7" s="1"/>
    </row>
    <row r="8" spans="1:13" x14ac:dyDescent="0.2">
      <c r="A8" s="141" t="s">
        <v>0</v>
      </c>
      <c r="B8" s="141"/>
      <c r="C8" s="141"/>
      <c r="D8" s="141"/>
    </row>
    <row r="9" spans="1:13" x14ac:dyDescent="0.2">
      <c r="B9" s="2"/>
      <c r="D9" s="1"/>
    </row>
    <row r="10" spans="1:13" x14ac:dyDescent="0.2">
      <c r="A10" s="2" t="s">
        <v>1</v>
      </c>
      <c r="B10" s="2"/>
      <c r="D10" s="1"/>
      <c r="L10" s="17" t="s">
        <v>56</v>
      </c>
      <c r="M10" s="17" t="s">
        <v>30</v>
      </c>
    </row>
    <row r="11" spans="1:13" x14ac:dyDescent="0.2">
      <c r="B11" s="1"/>
      <c r="C11" s="2"/>
      <c r="D11" s="1"/>
      <c r="J11" s="17" t="s">
        <v>34</v>
      </c>
      <c r="K11" s="68"/>
      <c r="L11" s="17">
        <v>24269217</v>
      </c>
      <c r="M11" s="67">
        <f>K11+L11</f>
        <v>24269217</v>
      </c>
    </row>
    <row r="12" spans="1:13" x14ac:dyDescent="0.2">
      <c r="B12" s="1"/>
      <c r="C12" s="2"/>
      <c r="D12" s="1"/>
      <c r="J12" s="17" t="s">
        <v>28</v>
      </c>
      <c r="K12" s="29">
        <f>L152-D37</f>
        <v>756561</v>
      </c>
      <c r="L12" s="17">
        <v>24269317</v>
      </c>
      <c r="M12" s="67">
        <f>K12+L12</f>
        <v>25025878</v>
      </c>
    </row>
    <row r="13" spans="1:13" x14ac:dyDescent="0.2">
      <c r="A13" s="3" t="s">
        <v>2</v>
      </c>
      <c r="B13" s="4" t="s">
        <v>3</v>
      </c>
      <c r="C13" s="5" t="s">
        <v>3</v>
      </c>
      <c r="D13" s="34" t="s">
        <v>4</v>
      </c>
      <c r="E13" s="57"/>
    </row>
    <row r="14" spans="1:13" x14ac:dyDescent="0.2">
      <c r="A14" s="14" t="s">
        <v>69</v>
      </c>
      <c r="B14" s="14" t="s">
        <v>17</v>
      </c>
      <c r="C14" s="14" t="s">
        <v>52</v>
      </c>
      <c r="D14" s="69">
        <v>145654</v>
      </c>
      <c r="E14" s="38"/>
      <c r="F14" s="52"/>
    </row>
    <row r="15" spans="1:13" x14ac:dyDescent="0.2">
      <c r="A15" s="14" t="s">
        <v>32</v>
      </c>
      <c r="B15" s="14" t="s">
        <v>106</v>
      </c>
      <c r="C15" s="14" t="s">
        <v>18</v>
      </c>
      <c r="D15" s="75">
        <v>128</v>
      </c>
      <c r="E15" s="47"/>
      <c r="F15" s="52"/>
    </row>
    <row r="16" spans="1:13" s="119" customFormat="1" x14ac:dyDescent="0.2">
      <c r="A16" s="14" t="s">
        <v>32</v>
      </c>
      <c r="B16" s="14" t="s">
        <v>71</v>
      </c>
      <c r="C16" s="14" t="s">
        <v>18</v>
      </c>
      <c r="D16" s="75">
        <v>88</v>
      </c>
      <c r="E16" s="140"/>
      <c r="F16" s="52"/>
    </row>
    <row r="17" spans="1:10" s="119" customFormat="1" x14ac:dyDescent="0.2">
      <c r="A17" s="14" t="s">
        <v>69</v>
      </c>
      <c r="B17" s="14" t="s">
        <v>113</v>
      </c>
      <c r="C17" s="14" t="s">
        <v>52</v>
      </c>
      <c r="D17" s="75">
        <v>26</v>
      </c>
      <c r="E17" s="140"/>
      <c r="F17" s="52"/>
    </row>
    <row r="18" spans="1:10" x14ac:dyDescent="0.2">
      <c r="A18" s="51"/>
      <c r="B18" s="51"/>
      <c r="C18" s="51"/>
      <c r="D18" s="64"/>
      <c r="E18" s="66"/>
      <c r="F18" s="66"/>
      <c r="H18" s="67"/>
      <c r="J18" s="67"/>
    </row>
    <row r="19" spans="1:10" x14ac:dyDescent="0.2">
      <c r="A19" s="2" t="s">
        <v>5</v>
      </c>
      <c r="B19" s="2"/>
      <c r="D19" s="1"/>
      <c r="E19" s="44"/>
      <c r="F19" s="44"/>
    </row>
    <row r="20" spans="1:10" x14ac:dyDescent="0.2">
      <c r="B20" s="1"/>
      <c r="C20" s="2"/>
      <c r="D20" s="1"/>
      <c r="E20" s="44"/>
      <c r="F20" s="44"/>
    </row>
    <row r="21" spans="1:10" x14ac:dyDescent="0.2">
      <c r="A21" s="3" t="s">
        <v>2</v>
      </c>
      <c r="B21" s="34" t="s">
        <v>3</v>
      </c>
      <c r="C21" s="5" t="s">
        <v>3</v>
      </c>
      <c r="D21" s="34" t="s">
        <v>4</v>
      </c>
      <c r="E21" s="57"/>
      <c r="F21" s="44"/>
      <c r="G21" s="44"/>
    </row>
    <row r="22" spans="1:10" x14ac:dyDescent="0.2">
      <c r="A22" s="15" t="s">
        <v>54</v>
      </c>
      <c r="B22" s="14" t="s">
        <v>17</v>
      </c>
      <c r="C22" s="14" t="s">
        <v>70</v>
      </c>
      <c r="D22" s="13">
        <v>-145654</v>
      </c>
      <c r="E22" s="53"/>
      <c r="F22" s="56"/>
      <c r="G22" s="44"/>
    </row>
    <row r="23" spans="1:10" x14ac:dyDescent="0.2">
      <c r="A23" s="122" t="s">
        <v>32</v>
      </c>
      <c r="B23" s="14" t="s">
        <v>105</v>
      </c>
      <c r="C23" s="14" t="s">
        <v>18</v>
      </c>
      <c r="D23" s="13">
        <v>-128</v>
      </c>
      <c r="E23" s="38"/>
      <c r="F23" s="39"/>
      <c r="G23" s="44"/>
    </row>
    <row r="24" spans="1:10" s="119" customFormat="1" x14ac:dyDescent="0.2">
      <c r="A24" s="122" t="s">
        <v>32</v>
      </c>
      <c r="B24" s="14" t="s">
        <v>108</v>
      </c>
      <c r="C24" s="14" t="s">
        <v>18</v>
      </c>
      <c r="D24" s="13">
        <v>-14</v>
      </c>
      <c r="E24" s="53"/>
      <c r="F24" s="39"/>
      <c r="G24" s="121"/>
    </row>
    <row r="25" spans="1:10" s="119" customFormat="1" x14ac:dyDescent="0.2">
      <c r="A25" s="122" t="s">
        <v>32</v>
      </c>
      <c r="B25" s="14" t="s">
        <v>106</v>
      </c>
      <c r="C25" s="14" t="s">
        <v>18</v>
      </c>
      <c r="D25" s="13">
        <v>-20</v>
      </c>
      <c r="E25" s="53"/>
      <c r="F25" s="39"/>
      <c r="G25" s="121"/>
    </row>
    <row r="26" spans="1:10" s="119" customFormat="1" x14ac:dyDescent="0.2">
      <c r="A26" s="122" t="s">
        <v>32</v>
      </c>
      <c r="B26" s="14" t="s">
        <v>44</v>
      </c>
      <c r="C26" s="14" t="s">
        <v>18</v>
      </c>
      <c r="D26" s="13">
        <v>-28</v>
      </c>
      <c r="E26" s="53"/>
      <c r="F26" s="39"/>
      <c r="G26" s="121"/>
    </row>
    <row r="27" spans="1:10" s="119" customFormat="1" x14ac:dyDescent="0.2">
      <c r="A27" s="14" t="s">
        <v>69</v>
      </c>
      <c r="B27" s="14" t="s">
        <v>38</v>
      </c>
      <c r="C27" s="14" t="s">
        <v>52</v>
      </c>
      <c r="D27" s="13">
        <v>-26</v>
      </c>
      <c r="E27" s="53"/>
      <c r="F27" s="39"/>
      <c r="G27" s="121"/>
    </row>
    <row r="28" spans="1:10" s="119" customFormat="1" x14ac:dyDescent="0.2">
      <c r="A28" s="139"/>
      <c r="B28" s="51"/>
      <c r="C28" s="51"/>
      <c r="D28" s="64"/>
      <c r="E28" s="53"/>
      <c r="F28" s="39"/>
      <c r="G28" s="121"/>
    </row>
    <row r="29" spans="1:10" x14ac:dyDescent="0.2">
      <c r="E29" s="44"/>
      <c r="F29" s="44"/>
      <c r="G29" s="44"/>
    </row>
    <row r="30" spans="1:10" x14ac:dyDescent="0.2">
      <c r="E30" s="44"/>
      <c r="F30" s="44"/>
      <c r="G30" s="44"/>
    </row>
    <row r="31" spans="1:10" x14ac:dyDescent="0.2">
      <c r="A31" s="141" t="s">
        <v>6</v>
      </c>
      <c r="B31" s="141"/>
      <c r="C31" s="141"/>
      <c r="D31" s="141"/>
      <c r="E31" s="44"/>
      <c r="F31" s="44"/>
      <c r="G31" s="44"/>
    </row>
    <row r="32" spans="1:10" x14ac:dyDescent="0.2">
      <c r="E32" s="44"/>
      <c r="F32" s="44"/>
      <c r="G32" s="44"/>
    </row>
    <row r="33" spans="1:7" x14ac:dyDescent="0.2">
      <c r="A33" s="2" t="s">
        <v>7</v>
      </c>
      <c r="E33" s="44"/>
      <c r="F33" s="44"/>
      <c r="G33" s="44"/>
    </row>
    <row r="34" spans="1:7" x14ac:dyDescent="0.2">
      <c r="A34" s="1"/>
      <c r="B34" s="1"/>
      <c r="D34" s="1"/>
      <c r="E34" s="44"/>
      <c r="F34" s="44"/>
      <c r="G34" s="44"/>
    </row>
    <row r="35" spans="1:7" x14ac:dyDescent="0.2">
      <c r="A35" s="3" t="s">
        <v>2</v>
      </c>
      <c r="B35" s="34" t="s">
        <v>3</v>
      </c>
      <c r="C35" s="5" t="s">
        <v>8</v>
      </c>
      <c r="D35" s="34" t="s">
        <v>4</v>
      </c>
      <c r="E35" s="57"/>
      <c r="F35" s="44"/>
      <c r="G35" s="44"/>
    </row>
    <row r="36" spans="1:7" x14ac:dyDescent="0.2">
      <c r="A36" s="6" t="s">
        <v>16</v>
      </c>
      <c r="B36" s="16" t="s">
        <v>17</v>
      </c>
      <c r="C36" s="7" t="s">
        <v>18</v>
      </c>
      <c r="D36" s="8"/>
      <c r="E36" s="58"/>
      <c r="F36" s="44"/>
      <c r="G36" s="44"/>
    </row>
    <row r="37" spans="1:7" ht="14.25" customHeight="1" x14ac:dyDescent="0.2">
      <c r="A37" s="6"/>
      <c r="B37" s="23"/>
      <c r="C37" s="24" t="s">
        <v>9</v>
      </c>
      <c r="D37" s="19">
        <f>D38</f>
        <v>26</v>
      </c>
      <c r="E37" s="45"/>
      <c r="F37" s="56"/>
      <c r="G37" s="44"/>
    </row>
    <row r="38" spans="1:7" ht="20.25" customHeight="1" x14ac:dyDescent="0.2">
      <c r="A38" s="8">
        <v>7200</v>
      </c>
      <c r="B38" s="9"/>
      <c r="C38" s="9" t="s">
        <v>19</v>
      </c>
      <c r="D38" s="54">
        <f>SUM(D15:D16)+SUM(D23:D26)</f>
        <v>26</v>
      </c>
      <c r="E38" s="45"/>
      <c r="F38" s="91"/>
      <c r="G38" s="56"/>
    </row>
    <row r="39" spans="1:7" ht="25.5" x14ac:dyDescent="0.2">
      <c r="A39" s="89" t="s">
        <v>41</v>
      </c>
      <c r="B39" s="16" t="s">
        <v>44</v>
      </c>
      <c r="C39" s="24" t="s">
        <v>58</v>
      </c>
      <c r="D39" s="24"/>
      <c r="E39" s="45"/>
      <c r="F39" s="44"/>
      <c r="G39" s="44"/>
    </row>
    <row r="40" spans="1:7" x14ac:dyDescent="0.2">
      <c r="A40" s="6"/>
      <c r="B40" s="16"/>
      <c r="C40" s="20" t="s">
        <v>59</v>
      </c>
      <c r="D40" s="101">
        <v>7900</v>
      </c>
      <c r="E40" s="45"/>
      <c r="F40" s="44"/>
      <c r="G40" s="44"/>
    </row>
    <row r="41" spans="1:7" ht="25.5" x14ac:dyDescent="0.2">
      <c r="A41" s="9">
        <v>2121</v>
      </c>
      <c r="B41" s="16"/>
      <c r="C41" s="9" t="s">
        <v>60</v>
      </c>
      <c r="D41" s="20">
        <v>1600</v>
      </c>
      <c r="E41" s="45"/>
      <c r="F41" s="44"/>
      <c r="G41" s="44"/>
    </row>
    <row r="42" spans="1:7" ht="25.5" x14ac:dyDescent="0.2">
      <c r="A42" s="6">
        <v>2122</v>
      </c>
      <c r="B42" s="16"/>
      <c r="C42" s="20" t="s">
        <v>61</v>
      </c>
      <c r="D42" s="20">
        <v>2800</v>
      </c>
      <c r="E42" s="45"/>
      <c r="F42" s="44"/>
      <c r="G42" s="44"/>
    </row>
    <row r="43" spans="1:7" x14ac:dyDescent="0.2">
      <c r="A43" s="6">
        <v>2200</v>
      </c>
      <c r="B43" s="16"/>
      <c r="C43" s="20" t="s">
        <v>47</v>
      </c>
      <c r="D43" s="104">
        <v>2100</v>
      </c>
      <c r="E43" s="45"/>
      <c r="F43" s="44"/>
      <c r="G43" s="44"/>
    </row>
    <row r="44" spans="1:7" x14ac:dyDescent="0.2">
      <c r="A44" s="9">
        <v>2300</v>
      </c>
      <c r="B44" s="16"/>
      <c r="C44" s="9" t="s">
        <v>48</v>
      </c>
      <c r="D44" s="20">
        <v>1400</v>
      </c>
      <c r="E44" s="45"/>
      <c r="F44" s="44"/>
      <c r="G44" s="44"/>
    </row>
    <row r="45" spans="1:7" ht="25.5" x14ac:dyDescent="0.2">
      <c r="A45" s="102" t="s">
        <v>43</v>
      </c>
      <c r="B45" s="71" t="s">
        <v>44</v>
      </c>
      <c r="C45" s="37" t="s">
        <v>62</v>
      </c>
      <c r="D45" s="16"/>
      <c r="E45" s="45"/>
      <c r="F45" s="44"/>
      <c r="G45" s="44"/>
    </row>
    <row r="46" spans="1:7" x14ac:dyDescent="0.2">
      <c r="A46" s="70"/>
      <c r="B46" s="71"/>
      <c r="C46" s="33" t="s">
        <v>9</v>
      </c>
      <c r="D46" s="101">
        <v>6702</v>
      </c>
      <c r="E46" s="45"/>
      <c r="F46" s="44"/>
      <c r="G46" s="44"/>
    </row>
    <row r="47" spans="1:7" x14ac:dyDescent="0.2">
      <c r="A47" s="70">
        <v>2200</v>
      </c>
      <c r="B47" s="71"/>
      <c r="C47" s="33" t="s">
        <v>47</v>
      </c>
      <c r="D47" s="16">
        <v>6702</v>
      </c>
      <c r="E47" s="45"/>
      <c r="F47" s="44"/>
      <c r="G47" s="44"/>
    </row>
    <row r="48" spans="1:7" x14ac:dyDescent="0.2">
      <c r="A48" s="12" t="s">
        <v>45</v>
      </c>
      <c r="B48" s="26" t="s">
        <v>44</v>
      </c>
      <c r="C48" s="24" t="s">
        <v>46</v>
      </c>
      <c r="D48" s="73"/>
      <c r="E48" s="45"/>
      <c r="F48" s="44"/>
      <c r="G48" s="44"/>
    </row>
    <row r="49" spans="1:7" x14ac:dyDescent="0.2">
      <c r="A49" s="12"/>
      <c r="B49" s="26"/>
      <c r="C49" s="25" t="s">
        <v>9</v>
      </c>
      <c r="D49" s="73">
        <v>1352</v>
      </c>
      <c r="E49" s="45"/>
      <c r="F49" s="44"/>
      <c r="G49" s="44"/>
    </row>
    <row r="50" spans="1:7" ht="26.25" customHeight="1" x14ac:dyDescent="0.2">
      <c r="A50" s="9">
        <v>2200</v>
      </c>
      <c r="B50" s="16"/>
      <c r="C50" s="9" t="s">
        <v>47</v>
      </c>
      <c r="D50" s="20">
        <v>1352</v>
      </c>
      <c r="E50" s="143"/>
      <c r="F50" s="144"/>
      <c r="G50" s="44"/>
    </row>
    <row r="51" spans="1:7" x14ac:dyDescent="0.2">
      <c r="A51" s="74" t="s">
        <v>45</v>
      </c>
      <c r="B51" s="16" t="s">
        <v>44</v>
      </c>
      <c r="C51" s="4" t="s">
        <v>46</v>
      </c>
      <c r="D51" s="20"/>
      <c r="E51" s="45"/>
      <c r="F51" s="44"/>
      <c r="G51" s="44"/>
    </row>
    <row r="52" spans="1:7" x14ac:dyDescent="0.2">
      <c r="A52" s="70"/>
      <c r="B52" s="71"/>
      <c r="C52" s="33" t="s">
        <v>9</v>
      </c>
      <c r="D52" s="99">
        <v>3000</v>
      </c>
      <c r="E52" s="45"/>
      <c r="F52" s="44"/>
      <c r="G52" s="44"/>
    </row>
    <row r="53" spans="1:7" ht="21.75" customHeight="1" x14ac:dyDescent="0.2">
      <c r="A53" s="16">
        <v>2200</v>
      </c>
      <c r="B53" s="16"/>
      <c r="C53" s="16" t="s">
        <v>47</v>
      </c>
      <c r="D53" s="92">
        <v>3000</v>
      </c>
      <c r="E53" s="145"/>
      <c r="F53" s="146"/>
      <c r="G53" s="44"/>
    </row>
    <row r="54" spans="1:7" x14ac:dyDescent="0.2">
      <c r="A54" s="89" t="s">
        <v>41</v>
      </c>
      <c r="B54" s="16" t="s">
        <v>71</v>
      </c>
      <c r="C54" s="32" t="s">
        <v>72</v>
      </c>
      <c r="D54" s="92"/>
      <c r="E54" s="44"/>
      <c r="G54" s="44"/>
    </row>
    <row r="55" spans="1:7" x14ac:dyDescent="0.2">
      <c r="A55" s="16"/>
      <c r="B55" s="16"/>
      <c r="C55" s="77" t="s">
        <v>9</v>
      </c>
      <c r="D55" s="80">
        <f>SUM(D56:D57)</f>
        <v>210</v>
      </c>
      <c r="E55" s="44"/>
      <c r="G55" s="44"/>
    </row>
    <row r="56" spans="1:7" x14ac:dyDescent="0.2">
      <c r="A56" s="16">
        <v>1100</v>
      </c>
      <c r="B56" s="16"/>
      <c r="C56" s="16" t="s">
        <v>36</v>
      </c>
      <c r="D56" s="92">
        <v>169</v>
      </c>
      <c r="E56" s="44"/>
      <c r="G56" s="44"/>
    </row>
    <row r="57" spans="1:7" x14ac:dyDescent="0.2">
      <c r="A57" s="12">
        <v>1200</v>
      </c>
      <c r="B57" s="26"/>
      <c r="C57" s="25" t="s">
        <v>35</v>
      </c>
      <c r="D57" s="92">
        <v>41</v>
      </c>
      <c r="E57" s="44"/>
      <c r="G57" s="44"/>
    </row>
    <row r="58" spans="1:7" x14ac:dyDescent="0.2">
      <c r="A58" s="89" t="s">
        <v>41</v>
      </c>
      <c r="B58" s="16" t="s">
        <v>73</v>
      </c>
      <c r="C58" s="32" t="s">
        <v>74</v>
      </c>
      <c r="D58" s="92"/>
      <c r="E58" s="44"/>
      <c r="F58" s="91"/>
      <c r="G58" s="44"/>
    </row>
    <row r="59" spans="1:7" x14ac:dyDescent="0.2">
      <c r="A59" s="16"/>
      <c r="B59" s="16"/>
      <c r="C59" s="77" t="s">
        <v>9</v>
      </c>
      <c r="D59" s="80">
        <f>SUM(D60:D61)</f>
        <v>1542</v>
      </c>
      <c r="E59" s="44"/>
      <c r="G59" s="44"/>
    </row>
    <row r="60" spans="1:7" x14ac:dyDescent="0.2">
      <c r="A60" s="16">
        <v>1100</v>
      </c>
      <c r="B60" s="16"/>
      <c r="C60" s="16" t="s">
        <v>36</v>
      </c>
      <c r="D60" s="92">
        <v>1243</v>
      </c>
      <c r="G60" s="44"/>
    </row>
    <row r="61" spans="1:7" x14ac:dyDescent="0.2">
      <c r="A61" s="12">
        <v>1200</v>
      </c>
      <c r="B61" s="26"/>
      <c r="C61" s="25" t="s">
        <v>35</v>
      </c>
      <c r="D61" s="92">
        <v>299</v>
      </c>
      <c r="G61" s="44"/>
    </row>
    <row r="62" spans="1:7" ht="28.5" customHeight="1" x14ac:dyDescent="0.2">
      <c r="A62" s="89" t="s">
        <v>41</v>
      </c>
      <c r="B62" s="26" t="s">
        <v>38</v>
      </c>
      <c r="C62" s="72" t="s">
        <v>75</v>
      </c>
      <c r="D62" s="92"/>
      <c r="G62" s="44"/>
    </row>
    <row r="63" spans="1:7" x14ac:dyDescent="0.2">
      <c r="A63" s="12"/>
      <c r="B63" s="26"/>
      <c r="C63" s="77" t="s">
        <v>9</v>
      </c>
      <c r="D63" s="80">
        <f>D64</f>
        <v>1102</v>
      </c>
      <c r="E63" s="44"/>
      <c r="G63" s="44"/>
    </row>
    <row r="64" spans="1:7" x14ac:dyDescent="0.2">
      <c r="A64" s="9">
        <v>2200</v>
      </c>
      <c r="B64" s="16"/>
      <c r="C64" s="9" t="s">
        <v>47</v>
      </c>
      <c r="D64" s="92">
        <v>1102</v>
      </c>
      <c r="G64" s="44"/>
    </row>
    <row r="65" spans="1:7" ht="51" x14ac:dyDescent="0.2">
      <c r="A65" s="89" t="s">
        <v>51</v>
      </c>
      <c r="B65" s="26" t="s">
        <v>17</v>
      </c>
      <c r="C65" s="72" t="s">
        <v>76</v>
      </c>
      <c r="D65" s="92"/>
      <c r="G65" s="44"/>
    </row>
    <row r="66" spans="1:7" x14ac:dyDescent="0.2">
      <c r="A66" s="12"/>
      <c r="B66" s="26"/>
      <c r="C66" s="77" t="s">
        <v>9</v>
      </c>
      <c r="D66" s="80">
        <f>SUM(D67:D69)</f>
        <v>33661</v>
      </c>
      <c r="E66" s="44"/>
      <c r="G66" s="44"/>
    </row>
    <row r="67" spans="1:7" x14ac:dyDescent="0.2">
      <c r="A67" s="16">
        <v>1100</v>
      </c>
      <c r="B67" s="16"/>
      <c r="C67" s="16" t="s">
        <v>36</v>
      </c>
      <c r="D67" s="92">
        <v>3000</v>
      </c>
      <c r="E67" s="44"/>
      <c r="G67" s="44"/>
    </row>
    <row r="68" spans="1:7" x14ac:dyDescent="0.2">
      <c r="A68" s="12">
        <v>1200</v>
      </c>
      <c r="B68" s="26"/>
      <c r="C68" s="25" t="s">
        <v>35</v>
      </c>
      <c r="D68" s="92">
        <v>2000</v>
      </c>
      <c r="E68" s="44"/>
      <c r="G68" s="44"/>
    </row>
    <row r="69" spans="1:7" x14ac:dyDescent="0.2">
      <c r="A69" s="9">
        <v>2200</v>
      </c>
      <c r="B69" s="16"/>
      <c r="C69" s="9" t="s">
        <v>47</v>
      </c>
      <c r="D69" s="92">
        <v>28661</v>
      </c>
      <c r="G69" s="44"/>
    </row>
    <row r="70" spans="1:7" ht="38.25" x14ac:dyDescent="0.2">
      <c r="A70" s="89" t="s">
        <v>51</v>
      </c>
      <c r="B70" s="26" t="s">
        <v>17</v>
      </c>
      <c r="C70" s="72" t="s">
        <v>77</v>
      </c>
      <c r="D70" s="92"/>
      <c r="G70" s="44"/>
    </row>
    <row r="71" spans="1:7" x14ac:dyDescent="0.2">
      <c r="A71" s="12"/>
      <c r="B71" s="26"/>
      <c r="C71" s="77" t="s">
        <v>9</v>
      </c>
      <c r="D71" s="80">
        <f>SUM(D72:D74)</f>
        <v>30678</v>
      </c>
      <c r="E71" s="44"/>
      <c r="G71" s="44"/>
    </row>
    <row r="72" spans="1:7" x14ac:dyDescent="0.2">
      <c r="A72" s="16">
        <v>1100</v>
      </c>
      <c r="B72" s="16"/>
      <c r="C72" s="16" t="s">
        <v>36</v>
      </c>
      <c r="D72" s="92">
        <v>13000</v>
      </c>
      <c r="E72" s="44"/>
      <c r="G72" s="44"/>
    </row>
    <row r="73" spans="1:7" x14ac:dyDescent="0.2">
      <c r="A73" s="12">
        <v>1200</v>
      </c>
      <c r="B73" s="26"/>
      <c r="C73" s="25" t="s">
        <v>35</v>
      </c>
      <c r="D73" s="92">
        <v>3678</v>
      </c>
      <c r="E73" s="44"/>
      <c r="G73" s="44"/>
    </row>
    <row r="74" spans="1:7" x14ac:dyDescent="0.2">
      <c r="A74" s="9">
        <v>2200</v>
      </c>
      <c r="B74" s="16"/>
      <c r="C74" s="9" t="s">
        <v>47</v>
      </c>
      <c r="D74" s="92">
        <v>14000</v>
      </c>
      <c r="G74" s="44"/>
    </row>
    <row r="75" spans="1:7" ht="25.5" x14ac:dyDescent="0.2">
      <c r="A75" s="108" t="s">
        <v>31</v>
      </c>
      <c r="B75" s="26" t="s">
        <v>17</v>
      </c>
      <c r="C75" s="72" t="s">
        <v>78</v>
      </c>
      <c r="D75" s="92"/>
      <c r="G75" s="44"/>
    </row>
    <row r="76" spans="1:7" x14ac:dyDescent="0.2">
      <c r="A76" s="12"/>
      <c r="B76" s="26"/>
      <c r="C76" s="77" t="s">
        <v>9</v>
      </c>
      <c r="D76" s="80">
        <f>D77</f>
        <v>39912</v>
      </c>
      <c r="E76" s="44"/>
      <c r="G76" s="44"/>
    </row>
    <row r="77" spans="1:7" ht="15.75" customHeight="1" x14ac:dyDescent="0.2">
      <c r="A77" s="9">
        <v>5200</v>
      </c>
      <c r="B77" s="16"/>
      <c r="C77" s="9" t="s">
        <v>53</v>
      </c>
      <c r="D77" s="92">
        <v>39912</v>
      </c>
      <c r="G77" s="44"/>
    </row>
    <row r="78" spans="1:7" ht="25.5" x14ac:dyDescent="0.2">
      <c r="A78" s="108" t="s">
        <v>31</v>
      </c>
      <c r="B78" s="26" t="s">
        <v>17</v>
      </c>
      <c r="C78" s="72" t="s">
        <v>79</v>
      </c>
      <c r="D78" s="92"/>
      <c r="G78" s="44"/>
    </row>
    <row r="79" spans="1:7" x14ac:dyDescent="0.2">
      <c r="A79" s="12"/>
      <c r="B79" s="26"/>
      <c r="C79" s="77" t="s">
        <v>9</v>
      </c>
      <c r="D79" s="80">
        <f>D80</f>
        <v>14000</v>
      </c>
      <c r="E79" s="44"/>
      <c r="G79" s="44"/>
    </row>
    <row r="80" spans="1:7" ht="17.25" customHeight="1" x14ac:dyDescent="0.2">
      <c r="A80" s="9">
        <v>5200</v>
      </c>
      <c r="B80" s="16"/>
      <c r="C80" s="9" t="s">
        <v>53</v>
      </c>
      <c r="D80" s="92">
        <v>14000</v>
      </c>
      <c r="G80" s="44"/>
    </row>
    <row r="81" spans="1:7" ht="25.5" x14ac:dyDescent="0.2">
      <c r="A81" s="108" t="s">
        <v>31</v>
      </c>
      <c r="B81" s="26" t="s">
        <v>17</v>
      </c>
      <c r="C81" s="72" t="s">
        <v>80</v>
      </c>
      <c r="D81" s="92"/>
      <c r="G81" s="44"/>
    </row>
    <row r="82" spans="1:7" x14ac:dyDescent="0.2">
      <c r="A82" s="12"/>
      <c r="B82" s="26"/>
      <c r="C82" s="77" t="s">
        <v>9</v>
      </c>
      <c r="D82" s="80">
        <f>D83</f>
        <v>76103</v>
      </c>
      <c r="E82" s="44"/>
      <c r="G82" s="44"/>
    </row>
    <row r="83" spans="1:7" ht="16.5" customHeight="1" x14ac:dyDescent="0.2">
      <c r="A83" s="9">
        <v>5200</v>
      </c>
      <c r="B83" s="16"/>
      <c r="C83" s="9" t="s">
        <v>53</v>
      </c>
      <c r="D83" s="92">
        <v>76103</v>
      </c>
      <c r="G83" s="44"/>
    </row>
    <row r="84" spans="1:7" ht="38.25" x14ac:dyDescent="0.2">
      <c r="A84" s="108" t="s">
        <v>31</v>
      </c>
      <c r="B84" s="26" t="s">
        <v>17</v>
      </c>
      <c r="C84" s="72" t="s">
        <v>81</v>
      </c>
      <c r="D84" s="92"/>
      <c r="G84" s="44"/>
    </row>
    <row r="85" spans="1:7" x14ac:dyDescent="0.2">
      <c r="A85" s="12"/>
      <c r="B85" s="26"/>
      <c r="C85" s="77" t="s">
        <v>9</v>
      </c>
      <c r="D85" s="80">
        <f>D86</f>
        <v>73593</v>
      </c>
      <c r="E85" s="44"/>
      <c r="G85" s="44"/>
    </row>
    <row r="86" spans="1:7" ht="15.75" customHeight="1" x14ac:dyDescent="0.2">
      <c r="A86" s="9">
        <v>5200</v>
      </c>
      <c r="B86" s="16"/>
      <c r="C86" s="9" t="s">
        <v>53</v>
      </c>
      <c r="D86" s="92">
        <v>73593</v>
      </c>
      <c r="G86" s="44"/>
    </row>
    <row r="87" spans="1:7" ht="25.5" x14ac:dyDescent="0.2">
      <c r="A87" s="108" t="s">
        <v>31</v>
      </c>
      <c r="B87" s="26" t="s">
        <v>17</v>
      </c>
      <c r="C87" s="72" t="s">
        <v>82</v>
      </c>
      <c r="D87" s="92"/>
      <c r="G87" s="44"/>
    </row>
    <row r="88" spans="1:7" x14ac:dyDescent="0.2">
      <c r="A88" s="12"/>
      <c r="B88" s="26"/>
      <c r="C88" s="77" t="s">
        <v>9</v>
      </c>
      <c r="D88" s="80">
        <f>D89</f>
        <v>22992</v>
      </c>
      <c r="E88" s="44"/>
      <c r="G88" s="44"/>
    </row>
    <row r="89" spans="1:7" ht="14.25" customHeight="1" x14ac:dyDescent="0.2">
      <c r="A89" s="9">
        <v>5200</v>
      </c>
      <c r="B89" s="16"/>
      <c r="C89" s="9" t="s">
        <v>53</v>
      </c>
      <c r="D89" s="92">
        <v>22992</v>
      </c>
      <c r="G89" s="44"/>
    </row>
    <row r="90" spans="1:7" ht="38.25" x14ac:dyDescent="0.2">
      <c r="A90" s="89" t="s">
        <v>51</v>
      </c>
      <c r="B90" s="26" t="s">
        <v>17</v>
      </c>
      <c r="C90" s="72" t="s">
        <v>83</v>
      </c>
      <c r="D90" s="92"/>
      <c r="G90" s="44"/>
    </row>
    <row r="91" spans="1:7" x14ac:dyDescent="0.2">
      <c r="A91" s="12"/>
      <c r="B91" s="26"/>
      <c r="C91" s="77" t="s">
        <v>9</v>
      </c>
      <c r="D91" s="80">
        <f>D92</f>
        <v>2359</v>
      </c>
      <c r="E91" s="44"/>
      <c r="G91" s="44"/>
    </row>
    <row r="92" spans="1:7" ht="15" customHeight="1" x14ac:dyDescent="0.2">
      <c r="A92" s="9">
        <v>5200</v>
      </c>
      <c r="B92" s="16"/>
      <c r="C92" s="9" t="s">
        <v>53</v>
      </c>
      <c r="D92" s="92">
        <v>2359</v>
      </c>
      <c r="G92" s="44"/>
    </row>
    <row r="93" spans="1:7" ht="25.5" x14ac:dyDescent="0.2">
      <c r="A93" s="89" t="s">
        <v>40</v>
      </c>
      <c r="B93" s="26" t="s">
        <v>17</v>
      </c>
      <c r="C93" s="72" t="s">
        <v>84</v>
      </c>
      <c r="D93" s="92"/>
      <c r="G93" s="44"/>
    </row>
    <row r="94" spans="1:7" ht="15" customHeight="1" x14ac:dyDescent="0.2">
      <c r="A94" s="12"/>
      <c r="B94" s="26"/>
      <c r="C94" s="77" t="s">
        <v>9</v>
      </c>
      <c r="D94" s="80">
        <f>D95</f>
        <v>18556</v>
      </c>
      <c r="E94" s="44"/>
      <c r="G94" s="44"/>
    </row>
    <row r="95" spans="1:7" ht="15" customHeight="1" x14ac:dyDescent="0.2">
      <c r="A95" s="9">
        <v>5200</v>
      </c>
      <c r="B95" s="16"/>
      <c r="C95" s="9" t="s">
        <v>53</v>
      </c>
      <c r="D95" s="92">
        <v>18556</v>
      </c>
      <c r="G95" s="44"/>
    </row>
    <row r="96" spans="1:7" ht="25.5" x14ac:dyDescent="0.2">
      <c r="A96" s="89" t="s">
        <v>51</v>
      </c>
      <c r="B96" s="26" t="s">
        <v>38</v>
      </c>
      <c r="C96" s="72" t="s">
        <v>85</v>
      </c>
      <c r="D96" s="92"/>
      <c r="G96" s="44"/>
    </row>
    <row r="97" spans="1:7" x14ac:dyDescent="0.2">
      <c r="A97" s="12"/>
      <c r="B97" s="26"/>
      <c r="C97" s="77" t="s">
        <v>9</v>
      </c>
      <c r="D97" s="80">
        <f>D98</f>
        <v>23942</v>
      </c>
      <c r="E97" s="44"/>
      <c r="G97" s="44"/>
    </row>
    <row r="98" spans="1:7" ht="25.5" x14ac:dyDescent="0.2">
      <c r="A98" s="77">
        <v>2100</v>
      </c>
      <c r="B98" s="16"/>
      <c r="C98" s="9" t="s">
        <v>60</v>
      </c>
      <c r="D98" s="92">
        <v>23942</v>
      </c>
      <c r="G98" s="44"/>
    </row>
    <row r="99" spans="1:7" ht="25.5" x14ac:dyDescent="0.2">
      <c r="A99" s="89" t="s">
        <v>51</v>
      </c>
      <c r="B99" s="26" t="s">
        <v>38</v>
      </c>
      <c r="C99" s="72" t="s">
        <v>86</v>
      </c>
      <c r="D99" s="92"/>
      <c r="G99" s="44"/>
    </row>
    <row r="100" spans="1:7" x14ac:dyDescent="0.2">
      <c r="A100" s="12"/>
      <c r="B100" s="26"/>
      <c r="C100" s="77" t="s">
        <v>9</v>
      </c>
      <c r="D100" s="80">
        <f>SUM(D101:D102)</f>
        <v>24757</v>
      </c>
      <c r="E100" s="44"/>
      <c r="G100" s="44"/>
    </row>
    <row r="101" spans="1:7" x14ac:dyDescent="0.2">
      <c r="A101" s="9">
        <v>2200</v>
      </c>
      <c r="B101" s="16"/>
      <c r="C101" s="9" t="s">
        <v>47</v>
      </c>
      <c r="D101" s="92">
        <v>19757</v>
      </c>
      <c r="E101" s="44"/>
      <c r="G101" s="44"/>
    </row>
    <row r="102" spans="1:7" x14ac:dyDescent="0.2">
      <c r="A102" s="16">
        <v>2300</v>
      </c>
      <c r="B102" s="16"/>
      <c r="C102" s="17" t="s">
        <v>94</v>
      </c>
      <c r="D102" s="92">
        <v>5000</v>
      </c>
      <c r="G102" s="44"/>
    </row>
    <row r="103" spans="1:7" ht="25.5" x14ac:dyDescent="0.2">
      <c r="A103" s="108" t="s">
        <v>31</v>
      </c>
      <c r="B103" s="26" t="s">
        <v>17</v>
      </c>
      <c r="C103" s="72" t="s">
        <v>87</v>
      </c>
      <c r="D103" s="92"/>
      <c r="G103" s="44"/>
    </row>
    <row r="104" spans="1:7" x14ac:dyDescent="0.2">
      <c r="A104" s="12"/>
      <c r="B104" s="26"/>
      <c r="C104" s="77" t="s">
        <v>9</v>
      </c>
      <c r="D104" s="80">
        <f>D105</f>
        <v>65345</v>
      </c>
      <c r="E104" s="44"/>
      <c r="G104" s="44"/>
    </row>
    <row r="105" spans="1:7" ht="13.5" customHeight="1" x14ac:dyDescent="0.2">
      <c r="A105" s="9">
        <v>5200</v>
      </c>
      <c r="B105" s="16"/>
      <c r="C105" s="9" t="s">
        <v>53</v>
      </c>
      <c r="D105" s="92">
        <v>65345</v>
      </c>
      <c r="G105" s="44"/>
    </row>
    <row r="106" spans="1:7" ht="38.25" x14ac:dyDescent="0.2">
      <c r="A106" s="89" t="s">
        <v>51</v>
      </c>
      <c r="B106" s="26" t="s">
        <v>17</v>
      </c>
      <c r="C106" s="72" t="s">
        <v>88</v>
      </c>
      <c r="D106" s="92"/>
      <c r="G106" s="44"/>
    </row>
    <row r="107" spans="1:7" x14ac:dyDescent="0.2">
      <c r="A107" s="12"/>
      <c r="B107" s="26"/>
      <c r="C107" s="77" t="s">
        <v>9</v>
      </c>
      <c r="D107" s="80">
        <f>SUM(D108:D111)</f>
        <v>35876</v>
      </c>
      <c r="E107" s="44"/>
      <c r="G107" s="44"/>
    </row>
    <row r="108" spans="1:7" x14ac:dyDescent="0.2">
      <c r="A108" s="16">
        <v>1100</v>
      </c>
      <c r="B108" s="16"/>
      <c r="C108" s="16" t="s">
        <v>36</v>
      </c>
      <c r="D108" s="92">
        <v>10000</v>
      </c>
      <c r="E108" s="44"/>
      <c r="G108" s="44"/>
    </row>
    <row r="109" spans="1:7" x14ac:dyDescent="0.2">
      <c r="A109" s="12">
        <v>1200</v>
      </c>
      <c r="B109" s="26"/>
      <c r="C109" s="25" t="s">
        <v>35</v>
      </c>
      <c r="D109" s="92">
        <v>6000</v>
      </c>
      <c r="E109" s="44"/>
      <c r="G109" s="44"/>
    </row>
    <row r="110" spans="1:7" x14ac:dyDescent="0.2">
      <c r="A110" s="9">
        <v>2200</v>
      </c>
      <c r="B110" s="16"/>
      <c r="C110" s="9" t="s">
        <v>47</v>
      </c>
      <c r="D110" s="92">
        <v>18876</v>
      </c>
      <c r="E110" s="44"/>
      <c r="G110" s="44"/>
    </row>
    <row r="111" spans="1:7" x14ac:dyDescent="0.2">
      <c r="A111" s="16">
        <v>2300</v>
      </c>
      <c r="B111" s="16"/>
      <c r="C111" s="17" t="s">
        <v>94</v>
      </c>
      <c r="D111" s="92">
        <v>1000</v>
      </c>
      <c r="G111" s="44"/>
    </row>
    <row r="112" spans="1:7" ht="25.5" x14ac:dyDescent="0.2">
      <c r="A112" s="77" t="s">
        <v>89</v>
      </c>
      <c r="B112" s="26" t="s">
        <v>17</v>
      </c>
      <c r="C112" s="72" t="s">
        <v>90</v>
      </c>
      <c r="D112" s="92"/>
      <c r="G112" s="44"/>
    </row>
    <row r="113" spans="1:7" x14ac:dyDescent="0.2">
      <c r="A113" s="12"/>
      <c r="B113" s="26"/>
      <c r="C113" s="77" t="s">
        <v>9</v>
      </c>
      <c r="D113" s="80">
        <f>D114</f>
        <v>3408</v>
      </c>
      <c r="E113" s="44"/>
      <c r="G113" s="44"/>
    </row>
    <row r="114" spans="1:7" x14ac:dyDescent="0.2">
      <c r="A114" s="9">
        <v>2200</v>
      </c>
      <c r="B114" s="16"/>
      <c r="C114" s="9" t="s">
        <v>47</v>
      </c>
      <c r="D114" s="92">
        <v>3408</v>
      </c>
      <c r="G114" s="44"/>
    </row>
    <row r="115" spans="1:7" x14ac:dyDescent="0.2">
      <c r="A115" s="112" t="s">
        <v>51</v>
      </c>
      <c r="B115" s="65" t="s">
        <v>17</v>
      </c>
      <c r="C115" s="109" t="s">
        <v>91</v>
      </c>
      <c r="D115" s="110"/>
      <c r="G115" s="44"/>
    </row>
    <row r="116" spans="1:7" x14ac:dyDescent="0.2">
      <c r="A116" s="36"/>
      <c r="B116" s="65"/>
      <c r="C116" s="97" t="s">
        <v>9</v>
      </c>
      <c r="D116" s="111">
        <f>D117</f>
        <v>28833</v>
      </c>
      <c r="E116" s="44"/>
      <c r="G116" s="44"/>
    </row>
    <row r="117" spans="1:7" x14ac:dyDescent="0.2">
      <c r="A117" s="35">
        <v>2200</v>
      </c>
      <c r="B117" s="40"/>
      <c r="C117" s="35" t="s">
        <v>47</v>
      </c>
      <c r="D117" s="110">
        <v>28833</v>
      </c>
      <c r="G117" s="44"/>
    </row>
    <row r="118" spans="1:7" x14ac:dyDescent="0.2">
      <c r="A118" s="97" t="s">
        <v>33</v>
      </c>
      <c r="B118" s="65" t="s">
        <v>17</v>
      </c>
      <c r="C118" s="109" t="s">
        <v>92</v>
      </c>
      <c r="D118" s="110"/>
      <c r="G118" s="44"/>
    </row>
    <row r="119" spans="1:7" x14ac:dyDescent="0.2">
      <c r="A119" s="36"/>
      <c r="B119" s="65"/>
      <c r="C119" s="97" t="s">
        <v>9</v>
      </c>
      <c r="D119" s="111">
        <f>D120</f>
        <v>2216</v>
      </c>
      <c r="E119" s="44"/>
      <c r="G119" s="44"/>
    </row>
    <row r="120" spans="1:7" x14ac:dyDescent="0.2">
      <c r="A120" s="35">
        <v>2200</v>
      </c>
      <c r="B120" s="40"/>
      <c r="C120" s="35" t="s">
        <v>47</v>
      </c>
      <c r="D120" s="110">
        <v>2216</v>
      </c>
      <c r="G120" s="44"/>
    </row>
    <row r="121" spans="1:7" ht="38.25" x14ac:dyDescent="0.2">
      <c r="A121" s="89" t="s">
        <v>41</v>
      </c>
      <c r="B121" s="26" t="s">
        <v>17</v>
      </c>
      <c r="C121" s="72" t="s">
        <v>93</v>
      </c>
      <c r="D121" s="92"/>
      <c r="G121" s="44"/>
    </row>
    <row r="122" spans="1:7" x14ac:dyDescent="0.2">
      <c r="A122" s="12"/>
      <c r="B122" s="26"/>
      <c r="C122" s="77" t="s">
        <v>9</v>
      </c>
      <c r="D122" s="80">
        <f>D124+D123</f>
        <v>237323</v>
      </c>
      <c r="E122" s="44"/>
      <c r="G122" s="44"/>
    </row>
    <row r="123" spans="1:7" x14ac:dyDescent="0.2">
      <c r="A123" s="16">
        <v>2300</v>
      </c>
      <c r="B123" s="16"/>
      <c r="C123" s="17" t="s">
        <v>94</v>
      </c>
      <c r="D123" s="92">
        <v>187323</v>
      </c>
      <c r="E123" s="44"/>
      <c r="G123" s="44"/>
    </row>
    <row r="124" spans="1:7" ht="12.75" customHeight="1" x14ac:dyDescent="0.2">
      <c r="A124" s="9">
        <v>5200</v>
      </c>
      <c r="B124" s="16"/>
      <c r="C124" s="9" t="s">
        <v>53</v>
      </c>
      <c r="D124" s="92">
        <v>50000</v>
      </c>
      <c r="G124" s="44"/>
    </row>
    <row r="125" spans="1:7" ht="38.25" x14ac:dyDescent="0.2">
      <c r="A125" s="89" t="s">
        <v>51</v>
      </c>
      <c r="B125" s="26" t="s">
        <v>17</v>
      </c>
      <c r="C125" s="72" t="s">
        <v>95</v>
      </c>
      <c r="D125" s="92"/>
      <c r="G125" s="44"/>
    </row>
    <row r="126" spans="1:7" x14ac:dyDescent="0.2">
      <c r="A126" s="12"/>
      <c r="B126" s="26"/>
      <c r="C126" s="77" t="s">
        <v>9</v>
      </c>
      <c r="D126" s="80">
        <f>D127</f>
        <v>132</v>
      </c>
      <c r="E126" s="44"/>
      <c r="G126" s="44"/>
    </row>
    <row r="127" spans="1:7" x14ac:dyDescent="0.2">
      <c r="A127" s="9">
        <v>2200</v>
      </c>
      <c r="B127" s="16"/>
      <c r="C127" s="9" t="s">
        <v>47</v>
      </c>
      <c r="D127" s="92">
        <v>132</v>
      </c>
      <c r="G127" s="44"/>
    </row>
    <row r="128" spans="1:7" x14ac:dyDescent="0.2">
      <c r="A128" s="33" t="s">
        <v>39</v>
      </c>
      <c r="B128" s="14" t="s">
        <v>96</v>
      </c>
      <c r="C128" s="4" t="s">
        <v>97</v>
      </c>
      <c r="D128" s="8"/>
      <c r="E128" s="114"/>
      <c r="G128" s="44"/>
    </row>
    <row r="129" spans="1:7" x14ac:dyDescent="0.2">
      <c r="A129" s="8"/>
      <c r="B129" s="9"/>
      <c r="C129" s="115" t="s">
        <v>9</v>
      </c>
      <c r="D129" s="78">
        <v>1464</v>
      </c>
      <c r="E129" s="116"/>
      <c r="F129" s="44"/>
      <c r="G129" s="44"/>
    </row>
    <row r="130" spans="1:7" x14ac:dyDescent="0.2">
      <c r="A130" s="8">
        <v>5200</v>
      </c>
      <c r="B130" s="9"/>
      <c r="C130" s="115" t="s">
        <v>98</v>
      </c>
      <c r="D130" s="8">
        <v>636</v>
      </c>
      <c r="E130" s="147"/>
      <c r="F130" s="148"/>
      <c r="G130" s="44"/>
    </row>
    <row r="131" spans="1:7" x14ac:dyDescent="0.2">
      <c r="A131" s="6">
        <v>7230</v>
      </c>
      <c r="B131" s="23"/>
      <c r="C131" s="9" t="s">
        <v>99</v>
      </c>
      <c r="D131" s="8">
        <v>828</v>
      </c>
      <c r="E131" s="44"/>
      <c r="F131" s="44"/>
      <c r="G131" s="44"/>
    </row>
    <row r="132" spans="1:7" x14ac:dyDescent="0.2">
      <c r="A132" s="33" t="s">
        <v>100</v>
      </c>
      <c r="B132" s="14" t="s">
        <v>96</v>
      </c>
      <c r="C132" s="4" t="s">
        <v>101</v>
      </c>
      <c r="D132" s="78"/>
      <c r="E132" s="117"/>
      <c r="F132" s="44"/>
      <c r="G132" s="44"/>
    </row>
    <row r="133" spans="1:7" x14ac:dyDescent="0.2">
      <c r="A133" s="8"/>
      <c r="B133" s="14"/>
      <c r="C133" s="115" t="s">
        <v>9</v>
      </c>
      <c r="D133" s="78">
        <v>185</v>
      </c>
      <c r="E133" s="116"/>
      <c r="F133" s="44"/>
      <c r="G133" s="44"/>
    </row>
    <row r="134" spans="1:7" x14ac:dyDescent="0.2">
      <c r="A134" s="6">
        <v>2300</v>
      </c>
      <c r="B134" s="23"/>
      <c r="C134" s="9" t="s">
        <v>102</v>
      </c>
      <c r="D134" s="18">
        <v>185</v>
      </c>
      <c r="E134" s="43"/>
      <c r="F134" s="44"/>
      <c r="G134" s="44"/>
    </row>
    <row r="135" spans="1:7" x14ac:dyDescent="0.2">
      <c r="A135" s="70" t="s">
        <v>51</v>
      </c>
      <c r="B135" s="14" t="s">
        <v>96</v>
      </c>
      <c r="C135" s="80" t="s">
        <v>101</v>
      </c>
      <c r="D135" s="18"/>
      <c r="E135" s="44"/>
      <c r="F135" s="44"/>
      <c r="G135" s="44"/>
    </row>
    <row r="136" spans="1:7" x14ac:dyDescent="0.2">
      <c r="A136" s="6"/>
      <c r="B136" s="23"/>
      <c r="C136" s="115" t="s">
        <v>9</v>
      </c>
      <c r="D136" s="85">
        <v>174</v>
      </c>
      <c r="E136" s="44"/>
      <c r="F136" s="44"/>
      <c r="G136" s="44"/>
    </row>
    <row r="137" spans="1:7" ht="25.5" x14ac:dyDescent="0.2">
      <c r="A137" s="6">
        <v>2100</v>
      </c>
      <c r="B137" s="23"/>
      <c r="C137" s="20" t="s">
        <v>103</v>
      </c>
      <c r="D137" s="18">
        <v>174</v>
      </c>
      <c r="E137" s="145"/>
      <c r="F137" s="146"/>
      <c r="G137" s="44"/>
    </row>
    <row r="138" spans="1:7" s="119" customFormat="1" x14ac:dyDescent="0.2">
      <c r="A138" s="89" t="s">
        <v>41</v>
      </c>
      <c r="B138" s="125" t="s">
        <v>106</v>
      </c>
      <c r="C138" s="126" t="s">
        <v>107</v>
      </c>
      <c r="D138" s="18"/>
      <c r="E138" s="116"/>
      <c r="F138" s="113"/>
      <c r="G138" s="121"/>
    </row>
    <row r="139" spans="1:7" s="119" customFormat="1" x14ac:dyDescent="0.2">
      <c r="A139" s="127"/>
      <c r="B139" s="128"/>
      <c r="C139" s="129" t="s">
        <v>9</v>
      </c>
      <c r="D139" s="134">
        <f>D140</f>
        <v>128</v>
      </c>
      <c r="E139" s="145"/>
      <c r="F139" s="149"/>
      <c r="G139" s="121"/>
    </row>
    <row r="140" spans="1:7" s="119" customFormat="1" x14ac:dyDescent="0.2">
      <c r="A140" s="124">
        <v>2300</v>
      </c>
      <c r="B140" s="124"/>
      <c r="C140" s="124" t="s">
        <v>94</v>
      </c>
      <c r="D140" s="18">
        <v>128</v>
      </c>
      <c r="E140" s="116"/>
      <c r="F140" s="113"/>
      <c r="G140" s="121"/>
    </row>
    <row r="141" spans="1:7" s="119" customFormat="1" x14ac:dyDescent="0.2">
      <c r="A141" s="89" t="s">
        <v>41</v>
      </c>
      <c r="B141" s="125" t="s">
        <v>71</v>
      </c>
      <c r="C141" s="126" t="s">
        <v>109</v>
      </c>
      <c r="D141" s="18"/>
      <c r="E141" s="116"/>
      <c r="F141" s="113"/>
      <c r="G141" s="121"/>
    </row>
    <row r="142" spans="1:7" s="119" customFormat="1" x14ac:dyDescent="0.2">
      <c r="A142" s="127"/>
      <c r="B142" s="128"/>
      <c r="C142" s="129" t="s">
        <v>9</v>
      </c>
      <c r="D142" s="134">
        <f>D143</f>
        <v>88</v>
      </c>
      <c r="E142" s="116"/>
      <c r="F142" s="113"/>
      <c r="G142" s="121"/>
    </row>
    <row r="143" spans="1:7" s="119" customFormat="1" x14ac:dyDescent="0.2">
      <c r="A143" s="124">
        <v>2300</v>
      </c>
      <c r="B143" s="124"/>
      <c r="C143" s="124" t="s">
        <v>94</v>
      </c>
      <c r="D143" s="18">
        <v>88</v>
      </c>
      <c r="E143" s="140"/>
      <c r="F143" s="113"/>
      <c r="G143" s="121"/>
    </row>
    <row r="144" spans="1:7" x14ac:dyDescent="0.2">
      <c r="A144" s="10"/>
      <c r="B144" s="21"/>
      <c r="C144" s="10"/>
      <c r="D144" s="103"/>
      <c r="G144" s="44"/>
    </row>
    <row r="145" spans="1:14" x14ac:dyDescent="0.2">
      <c r="A145" s="21"/>
      <c r="B145" s="21"/>
      <c r="C145" s="21"/>
      <c r="D145" s="103"/>
      <c r="G145" s="44"/>
    </row>
    <row r="146" spans="1:14" x14ac:dyDescent="0.2">
      <c r="A146" s="11"/>
      <c r="B146" s="27"/>
      <c r="C146" s="28"/>
      <c r="D146" s="22"/>
      <c r="G146" s="44"/>
    </row>
    <row r="147" spans="1:14" x14ac:dyDescent="0.2">
      <c r="A147" s="2" t="s">
        <v>10</v>
      </c>
    </row>
    <row r="148" spans="1:14" x14ac:dyDescent="0.2">
      <c r="A148" s="1"/>
      <c r="B148" s="1"/>
      <c r="D148" s="1"/>
      <c r="E148" s="44"/>
      <c r="J148" s="44" t="s">
        <v>12</v>
      </c>
      <c r="K148" s="44" t="s">
        <v>29</v>
      </c>
    </row>
    <row r="149" spans="1:14" x14ac:dyDescent="0.2">
      <c r="A149" s="3" t="s">
        <v>2</v>
      </c>
      <c r="B149" s="34" t="s">
        <v>3</v>
      </c>
      <c r="C149" s="5" t="s">
        <v>8</v>
      </c>
      <c r="D149" s="34" t="s">
        <v>4</v>
      </c>
      <c r="E149" s="57"/>
      <c r="J149" s="95">
        <f>D40+D46+D49+D52+F58+D63+D66+D71+D76+D79+D82+D85+D88+D91+D94+D97+D100+D104+D107+D113+D116+D119+D122+D126+D129+D133+D136</f>
        <v>755565</v>
      </c>
      <c r="K149" s="96"/>
      <c r="L149" s="44"/>
    </row>
    <row r="150" spans="1:14" x14ac:dyDescent="0.2">
      <c r="A150" s="6" t="s">
        <v>37</v>
      </c>
      <c r="B150" s="84" t="s">
        <v>44</v>
      </c>
      <c r="C150" s="80" t="s">
        <v>63</v>
      </c>
      <c r="D150" s="81"/>
      <c r="E150" s="1"/>
      <c r="J150" s="44"/>
      <c r="K150" s="44"/>
      <c r="L150" s="44"/>
    </row>
    <row r="151" spans="1:14" x14ac:dyDescent="0.2">
      <c r="A151" s="6"/>
      <c r="B151" s="82"/>
      <c r="C151" s="77" t="s">
        <v>9</v>
      </c>
      <c r="D151" s="85">
        <v>0</v>
      </c>
      <c r="E151" s="1"/>
      <c r="J151" s="44"/>
      <c r="K151" s="44" t="s">
        <v>20</v>
      </c>
      <c r="L151" s="56">
        <f>SUM(D14:D18)+SUM(D22:D28)</f>
        <v>26</v>
      </c>
    </row>
    <row r="152" spans="1:14" x14ac:dyDescent="0.2">
      <c r="A152" s="105" t="s">
        <v>64</v>
      </c>
      <c r="B152" s="82"/>
      <c r="C152" s="77" t="s">
        <v>42</v>
      </c>
      <c r="D152" s="83">
        <v>-200</v>
      </c>
      <c r="E152" s="79"/>
      <c r="J152" s="44"/>
      <c r="K152" s="44" t="s">
        <v>21</v>
      </c>
      <c r="L152" s="60">
        <f>(SUM(D37:D145)+SUM(D175:D195))/2</f>
        <v>756587</v>
      </c>
      <c r="M152" s="60"/>
      <c r="N152" s="121"/>
    </row>
    <row r="153" spans="1:14" ht="25.5" x14ac:dyDescent="0.2">
      <c r="A153" s="105" t="s">
        <v>65</v>
      </c>
      <c r="B153" s="82"/>
      <c r="C153" s="77" t="s">
        <v>66</v>
      </c>
      <c r="D153" s="81">
        <v>200</v>
      </c>
      <c r="E153" s="79"/>
      <c r="J153" s="44"/>
      <c r="K153" s="44" t="s">
        <v>12</v>
      </c>
      <c r="L153" s="60">
        <f>J149</f>
        <v>755565</v>
      </c>
    </row>
    <row r="154" spans="1:14" x14ac:dyDescent="0.2">
      <c r="A154" s="6" t="s">
        <v>41</v>
      </c>
      <c r="B154" s="84" t="s">
        <v>44</v>
      </c>
      <c r="C154" s="80" t="s">
        <v>49</v>
      </c>
      <c r="D154" s="81"/>
      <c r="E154" s="79"/>
      <c r="J154" s="44"/>
      <c r="K154" s="44" t="s">
        <v>29</v>
      </c>
      <c r="L154" s="60">
        <f>K149</f>
        <v>0</v>
      </c>
    </row>
    <row r="155" spans="1:14" x14ac:dyDescent="0.2">
      <c r="A155" s="6"/>
      <c r="B155" s="82"/>
      <c r="C155" s="77" t="s">
        <v>9</v>
      </c>
      <c r="D155" s="85">
        <v>0</v>
      </c>
      <c r="E155" s="79"/>
      <c r="J155" s="44"/>
      <c r="K155" s="44" t="s">
        <v>22</v>
      </c>
      <c r="L155" s="56">
        <f>L151-L152+L153+L154</f>
        <v>-996</v>
      </c>
    </row>
    <row r="156" spans="1:14" x14ac:dyDescent="0.2">
      <c r="A156" s="105" t="s">
        <v>64</v>
      </c>
      <c r="B156" s="82"/>
      <c r="C156" s="77" t="s">
        <v>42</v>
      </c>
      <c r="D156" s="83">
        <v>-300</v>
      </c>
      <c r="E156" s="79"/>
      <c r="F156" s="44"/>
      <c r="G156" s="44"/>
    </row>
    <row r="157" spans="1:14" ht="25.5" x14ac:dyDescent="0.2">
      <c r="A157" s="105" t="s">
        <v>65</v>
      </c>
      <c r="B157" s="82"/>
      <c r="C157" s="77" t="s">
        <v>67</v>
      </c>
      <c r="D157" s="81">
        <v>300</v>
      </c>
      <c r="E157" s="79"/>
      <c r="F157" s="44"/>
      <c r="G157" s="44"/>
    </row>
    <row r="158" spans="1:14" x14ac:dyDescent="0.2">
      <c r="A158" s="88" t="s">
        <v>39</v>
      </c>
      <c r="B158" s="70" t="s">
        <v>44</v>
      </c>
      <c r="C158" s="3" t="s">
        <v>68</v>
      </c>
      <c r="D158" s="3"/>
      <c r="E158" s="79"/>
      <c r="F158" s="44"/>
      <c r="G158" s="44"/>
    </row>
    <row r="159" spans="1:14" x14ac:dyDescent="0.2">
      <c r="A159" s="86"/>
      <c r="B159" s="70"/>
      <c r="C159" s="77" t="s">
        <v>9</v>
      </c>
      <c r="D159" s="85">
        <v>0</v>
      </c>
      <c r="E159" s="79"/>
      <c r="F159" s="44"/>
      <c r="G159" s="44"/>
    </row>
    <row r="160" spans="1:14" x14ac:dyDescent="0.2">
      <c r="A160" s="106" t="s">
        <v>64</v>
      </c>
      <c r="B160" s="87"/>
      <c r="C160" s="70" t="s">
        <v>42</v>
      </c>
      <c r="D160" s="70">
        <v>-150</v>
      </c>
      <c r="E160" s="79"/>
      <c r="F160" s="44"/>
      <c r="G160" s="44"/>
    </row>
    <row r="161" spans="1:7" ht="25.5" x14ac:dyDescent="0.2">
      <c r="A161" s="107" t="s">
        <v>65</v>
      </c>
      <c r="B161" s="16"/>
      <c r="C161" s="77" t="s">
        <v>67</v>
      </c>
      <c r="D161" s="16">
        <v>150</v>
      </c>
      <c r="E161" s="79"/>
      <c r="F161" s="44"/>
      <c r="G161" s="44"/>
    </row>
    <row r="162" spans="1:7" ht="25.5" x14ac:dyDescent="0.2">
      <c r="A162" s="123" t="s">
        <v>40</v>
      </c>
      <c r="B162" s="125" t="s">
        <v>17</v>
      </c>
      <c r="C162" s="130" t="s">
        <v>104</v>
      </c>
      <c r="D162" s="132"/>
      <c r="E162" s="120"/>
      <c r="F162" s="44"/>
      <c r="G162" s="44"/>
    </row>
    <row r="163" spans="1:7" x14ac:dyDescent="0.2">
      <c r="A163" s="123"/>
      <c r="B163" s="133"/>
      <c r="C163" s="129" t="s">
        <v>9</v>
      </c>
      <c r="D163" s="134">
        <v>0</v>
      </c>
      <c r="E163" s="120"/>
      <c r="F163" s="44"/>
      <c r="G163" s="44"/>
    </row>
    <row r="164" spans="1:7" x14ac:dyDescent="0.2">
      <c r="A164" s="123">
        <v>1100</v>
      </c>
      <c r="B164" s="133"/>
      <c r="C164" s="129" t="s">
        <v>36</v>
      </c>
      <c r="D164" s="136">
        <v>209</v>
      </c>
      <c r="E164" s="137"/>
      <c r="F164" s="44"/>
      <c r="G164" s="44"/>
    </row>
    <row r="165" spans="1:7" x14ac:dyDescent="0.2">
      <c r="A165" s="123">
        <v>1200</v>
      </c>
      <c r="B165" s="133"/>
      <c r="C165" s="129" t="s">
        <v>35</v>
      </c>
      <c r="D165" s="136">
        <v>11</v>
      </c>
      <c r="E165" s="137"/>
      <c r="F165" s="44"/>
      <c r="G165" s="44"/>
    </row>
    <row r="166" spans="1:7" x14ac:dyDescent="0.2">
      <c r="A166" s="135" t="s">
        <v>64</v>
      </c>
      <c r="B166" s="133"/>
      <c r="C166" s="129" t="s">
        <v>42</v>
      </c>
      <c r="D166" s="136">
        <v>-329</v>
      </c>
      <c r="E166" s="137"/>
      <c r="F166" s="44"/>
      <c r="G166" s="44"/>
    </row>
    <row r="167" spans="1:7" x14ac:dyDescent="0.2">
      <c r="A167" s="135">
        <v>2300</v>
      </c>
      <c r="B167" s="133"/>
      <c r="C167" s="129" t="s">
        <v>94</v>
      </c>
      <c r="D167" s="132">
        <v>109</v>
      </c>
      <c r="E167" s="137"/>
      <c r="F167" s="44"/>
      <c r="G167" s="44"/>
    </row>
    <row r="168" spans="1:7" x14ac:dyDescent="0.2">
      <c r="A168" s="118"/>
      <c r="B168" s="21"/>
      <c r="C168" s="76"/>
      <c r="D168" s="21"/>
      <c r="E168" s="79"/>
      <c r="F168" s="44"/>
      <c r="G168" s="44"/>
    </row>
    <row r="169" spans="1:7" x14ac:dyDescent="0.2">
      <c r="A169" s="118"/>
      <c r="B169" s="21"/>
      <c r="C169" s="76"/>
      <c r="D169" s="21"/>
      <c r="E169" s="79"/>
      <c r="F169" s="44"/>
      <c r="G169" s="44"/>
    </row>
    <row r="170" spans="1:7" x14ac:dyDescent="0.2">
      <c r="A170" s="118"/>
      <c r="B170" s="21"/>
      <c r="C170" s="76"/>
      <c r="D170" s="21"/>
      <c r="E170" s="79"/>
      <c r="F170" s="44"/>
      <c r="G170" s="44"/>
    </row>
    <row r="171" spans="1:7" x14ac:dyDescent="0.2">
      <c r="E171" s="44"/>
      <c r="F171" s="44"/>
      <c r="G171" s="44"/>
    </row>
    <row r="172" spans="1:7" x14ac:dyDescent="0.2">
      <c r="A172" s="2" t="s">
        <v>11</v>
      </c>
      <c r="E172" s="44"/>
      <c r="F172" s="44"/>
      <c r="G172" s="44"/>
    </row>
    <row r="173" spans="1:7" x14ac:dyDescent="0.2">
      <c r="A173" s="1"/>
      <c r="B173" s="1"/>
      <c r="D173" s="1"/>
      <c r="E173" s="44"/>
      <c r="F173" s="44"/>
      <c r="G173" s="44"/>
    </row>
    <row r="174" spans="1:7" x14ac:dyDescent="0.2">
      <c r="A174" s="3" t="s">
        <v>2</v>
      </c>
      <c r="B174" s="34" t="s">
        <v>3</v>
      </c>
      <c r="C174" s="5" t="s">
        <v>8</v>
      </c>
      <c r="D174" s="34" t="s">
        <v>4</v>
      </c>
      <c r="E174" s="57"/>
      <c r="F174" s="44"/>
      <c r="G174" s="44"/>
    </row>
    <row r="175" spans="1:7" x14ac:dyDescent="0.2">
      <c r="A175" s="6" t="s">
        <v>37</v>
      </c>
      <c r="B175" s="23" t="s">
        <v>17</v>
      </c>
      <c r="C175" s="24" t="s">
        <v>50</v>
      </c>
      <c r="D175" s="16"/>
      <c r="E175" s="44"/>
      <c r="F175" s="44"/>
      <c r="G175" s="44"/>
    </row>
    <row r="176" spans="1:7" ht="15" customHeight="1" x14ac:dyDescent="0.2">
      <c r="A176" s="16"/>
      <c r="B176" s="16"/>
      <c r="C176" s="77" t="s">
        <v>9</v>
      </c>
      <c r="D176" s="54">
        <f>SUM(D177:D178)</f>
        <v>-756</v>
      </c>
      <c r="E176" s="44"/>
      <c r="F176" s="43"/>
      <c r="G176" s="44"/>
    </row>
    <row r="177" spans="1:7" x14ac:dyDescent="0.2">
      <c r="A177" s="16">
        <v>1100</v>
      </c>
      <c r="B177" s="16"/>
      <c r="C177" s="16" t="s">
        <v>36</v>
      </c>
      <c r="D177" s="16">
        <v>-609</v>
      </c>
      <c r="E177" s="44"/>
      <c r="F177" s="44"/>
      <c r="G177" s="44"/>
    </row>
    <row r="178" spans="1:7" x14ac:dyDescent="0.2">
      <c r="A178" s="12">
        <v>1200</v>
      </c>
      <c r="B178" s="26"/>
      <c r="C178" s="25" t="s">
        <v>35</v>
      </c>
      <c r="D178" s="40">
        <v>-147</v>
      </c>
      <c r="E178" s="44"/>
      <c r="F178" s="44"/>
      <c r="G178" s="44"/>
    </row>
    <row r="179" spans="1:7" x14ac:dyDescent="0.2">
      <c r="A179" s="89" t="s">
        <v>41</v>
      </c>
      <c r="B179" s="125" t="s">
        <v>105</v>
      </c>
      <c r="C179" s="126" t="s">
        <v>107</v>
      </c>
      <c r="D179" s="18"/>
      <c r="E179" s="44"/>
      <c r="F179" s="44"/>
      <c r="G179" s="44"/>
    </row>
    <row r="180" spans="1:7" x14ac:dyDescent="0.2">
      <c r="A180" s="127"/>
      <c r="B180" s="128"/>
      <c r="C180" s="129" t="s">
        <v>9</v>
      </c>
      <c r="D180" s="134">
        <f>D181</f>
        <v>-128</v>
      </c>
      <c r="E180" s="44"/>
      <c r="F180" s="44"/>
      <c r="G180" s="44"/>
    </row>
    <row r="181" spans="1:7" s="119" customFormat="1" x14ac:dyDescent="0.2">
      <c r="A181" s="124">
        <v>2300</v>
      </c>
      <c r="B181" s="124"/>
      <c r="C181" s="124" t="s">
        <v>94</v>
      </c>
      <c r="D181" s="18">
        <v>-128</v>
      </c>
      <c r="E181" s="121"/>
      <c r="F181" s="121"/>
      <c r="G181" s="121"/>
    </row>
    <row r="182" spans="1:7" s="119" customFormat="1" x14ac:dyDescent="0.2">
      <c r="A182" s="89" t="s">
        <v>41</v>
      </c>
      <c r="B182" s="125" t="s">
        <v>108</v>
      </c>
      <c r="C182" s="126" t="s">
        <v>110</v>
      </c>
      <c r="D182" s="18"/>
      <c r="E182" s="138"/>
      <c r="F182" s="121"/>
      <c r="G182" s="121"/>
    </row>
    <row r="183" spans="1:7" s="119" customFormat="1" x14ac:dyDescent="0.2">
      <c r="A183" s="127"/>
      <c r="B183" s="128"/>
      <c r="C183" s="129" t="s">
        <v>9</v>
      </c>
      <c r="D183" s="134">
        <f>D184</f>
        <v>-14</v>
      </c>
      <c r="E183" s="138"/>
      <c r="F183" s="121"/>
      <c r="G183" s="121"/>
    </row>
    <row r="184" spans="1:7" s="119" customFormat="1" x14ac:dyDescent="0.2">
      <c r="A184" s="135" t="s">
        <v>64</v>
      </c>
      <c r="B184" s="133"/>
      <c r="C184" s="129" t="s">
        <v>42</v>
      </c>
      <c r="D184" s="18">
        <v>-14</v>
      </c>
      <c r="E184" s="140"/>
      <c r="F184" s="121"/>
      <c r="G184" s="121"/>
    </row>
    <row r="185" spans="1:7" s="119" customFormat="1" x14ac:dyDescent="0.2">
      <c r="A185" s="89" t="s">
        <v>41</v>
      </c>
      <c r="B185" s="125" t="s">
        <v>106</v>
      </c>
      <c r="C185" s="126" t="s">
        <v>111</v>
      </c>
      <c r="D185" s="18"/>
      <c r="E185" s="138"/>
      <c r="F185" s="121"/>
      <c r="G185" s="121"/>
    </row>
    <row r="186" spans="1:7" s="119" customFormat="1" x14ac:dyDescent="0.2">
      <c r="A186" s="127"/>
      <c r="B186" s="128"/>
      <c r="C186" s="129" t="s">
        <v>9</v>
      </c>
      <c r="D186" s="134">
        <f>D187</f>
        <v>-20</v>
      </c>
      <c r="E186" s="138"/>
      <c r="F186" s="121"/>
      <c r="G186" s="121"/>
    </row>
    <row r="187" spans="1:7" s="119" customFormat="1" x14ac:dyDescent="0.2">
      <c r="A187" s="135" t="s">
        <v>64</v>
      </c>
      <c r="B187" s="133"/>
      <c r="C187" s="129" t="s">
        <v>42</v>
      </c>
      <c r="D187" s="18">
        <v>-20</v>
      </c>
      <c r="E187" s="140"/>
      <c r="F187" s="121"/>
      <c r="G187" s="121"/>
    </row>
    <row r="188" spans="1:7" s="119" customFormat="1" x14ac:dyDescent="0.2">
      <c r="A188" s="89" t="s">
        <v>41</v>
      </c>
      <c r="B188" s="125" t="s">
        <v>44</v>
      </c>
      <c r="C188" s="126" t="s">
        <v>49</v>
      </c>
      <c r="D188" s="18"/>
      <c r="E188" s="138"/>
      <c r="F188" s="121"/>
      <c r="G188" s="121"/>
    </row>
    <row r="189" spans="1:7" s="119" customFormat="1" x14ac:dyDescent="0.2">
      <c r="A189" s="127"/>
      <c r="B189" s="128"/>
      <c r="C189" s="129" t="s">
        <v>9</v>
      </c>
      <c r="D189" s="134">
        <f>D190</f>
        <v>-28</v>
      </c>
      <c r="E189" s="138"/>
      <c r="F189" s="121"/>
      <c r="G189" s="121"/>
    </row>
    <row r="190" spans="1:7" s="119" customFormat="1" x14ac:dyDescent="0.2">
      <c r="A190" s="135" t="s">
        <v>64</v>
      </c>
      <c r="B190" s="133"/>
      <c r="C190" s="129" t="s">
        <v>42</v>
      </c>
      <c r="D190" s="18">
        <v>-28</v>
      </c>
      <c r="E190" s="140"/>
      <c r="F190" s="121"/>
      <c r="G190" s="121"/>
    </row>
    <row r="191" spans="1:7" s="119" customFormat="1" x14ac:dyDescent="0.2">
      <c r="A191" s="89" t="s">
        <v>41</v>
      </c>
      <c r="B191" s="125" t="s">
        <v>38</v>
      </c>
      <c r="C191" s="126" t="s">
        <v>112</v>
      </c>
      <c r="D191" s="18"/>
      <c r="E191" s="138"/>
      <c r="F191" s="121"/>
      <c r="G191" s="121"/>
    </row>
    <row r="192" spans="1:7" s="119" customFormat="1" x14ac:dyDescent="0.2">
      <c r="A192" s="127"/>
      <c r="B192" s="128"/>
      <c r="C192" s="129" t="s">
        <v>9</v>
      </c>
      <c r="D192" s="134">
        <f>D193</f>
        <v>-26</v>
      </c>
      <c r="E192" s="138"/>
      <c r="F192" s="121"/>
      <c r="G192" s="121"/>
    </row>
    <row r="193" spans="1:13" s="119" customFormat="1" x14ac:dyDescent="0.2">
      <c r="A193" s="135" t="s">
        <v>64</v>
      </c>
      <c r="B193" s="133"/>
      <c r="C193" s="129" t="s">
        <v>42</v>
      </c>
      <c r="D193" s="18">
        <v>-26</v>
      </c>
      <c r="E193" s="140"/>
      <c r="F193" s="121"/>
      <c r="G193" s="121"/>
    </row>
    <row r="194" spans="1:13" s="119" customFormat="1" x14ac:dyDescent="0.2">
      <c r="A194" s="21"/>
      <c r="B194" s="21"/>
      <c r="C194" s="21"/>
      <c r="D194" s="131"/>
      <c r="E194" s="121"/>
      <c r="F194" s="121"/>
      <c r="G194" s="121"/>
    </row>
    <row r="195" spans="1:13" x14ac:dyDescent="0.2">
      <c r="A195" s="11"/>
      <c r="B195" s="93"/>
      <c r="C195" s="10"/>
      <c r="D195" s="94"/>
      <c r="E195" s="44"/>
      <c r="F195" s="44"/>
      <c r="G195" s="44"/>
    </row>
    <row r="196" spans="1:13" x14ac:dyDescent="0.2">
      <c r="E196" s="44"/>
      <c r="F196" s="44"/>
      <c r="G196" s="44"/>
    </row>
    <row r="197" spans="1:13" x14ac:dyDescent="0.2">
      <c r="A197" s="141" t="s">
        <v>13</v>
      </c>
      <c r="B197" s="141"/>
      <c r="C197" s="141"/>
      <c r="D197" s="141"/>
      <c r="E197" s="44"/>
      <c r="F197" s="44"/>
      <c r="G197" s="44"/>
    </row>
    <row r="198" spans="1:13" x14ac:dyDescent="0.2">
      <c r="A198" s="50"/>
      <c r="B198" s="50"/>
      <c r="C198" s="50"/>
      <c r="D198" s="50"/>
      <c r="E198" s="44"/>
      <c r="F198" s="44"/>
      <c r="G198" s="44"/>
    </row>
    <row r="199" spans="1:13" x14ac:dyDescent="0.2">
      <c r="A199" s="2" t="s">
        <v>14</v>
      </c>
      <c r="B199" s="2"/>
      <c r="D199" s="1"/>
      <c r="E199" s="44"/>
      <c r="F199" s="44"/>
      <c r="G199" s="44"/>
    </row>
    <row r="200" spans="1:13" x14ac:dyDescent="0.2">
      <c r="B200" s="1"/>
      <c r="C200" s="2"/>
      <c r="D200" s="1"/>
      <c r="E200" s="44"/>
      <c r="F200" s="44"/>
      <c r="G200" s="44"/>
      <c r="L200" s="17" t="s">
        <v>56</v>
      </c>
      <c r="M200" s="17" t="s">
        <v>30</v>
      </c>
    </row>
    <row r="201" spans="1:13" x14ac:dyDescent="0.2">
      <c r="A201" s="3" t="s">
        <v>2</v>
      </c>
      <c r="B201" s="4" t="s">
        <v>3</v>
      </c>
      <c r="C201" s="5" t="s">
        <v>3</v>
      </c>
      <c r="D201" s="34" t="s">
        <v>4</v>
      </c>
      <c r="E201" s="44"/>
      <c r="F201" s="44"/>
      <c r="J201" s="17" t="s">
        <v>27</v>
      </c>
      <c r="K201" s="42">
        <f>D202</f>
        <v>0</v>
      </c>
      <c r="L201" s="17">
        <v>1089463</v>
      </c>
      <c r="M201" s="46">
        <f>K201+L201</f>
        <v>1089463</v>
      </c>
    </row>
    <row r="202" spans="1:13" x14ac:dyDescent="0.2">
      <c r="A202" s="15"/>
      <c r="B202" s="14"/>
      <c r="C202" s="14"/>
      <c r="D202" s="13"/>
      <c r="E202" s="48"/>
      <c r="F202" s="44"/>
      <c r="J202" s="17" t="s">
        <v>28</v>
      </c>
      <c r="K202" s="29"/>
      <c r="L202" s="17">
        <v>989463</v>
      </c>
      <c r="M202" s="46">
        <f>K202+L202</f>
        <v>989463</v>
      </c>
    </row>
    <row r="203" spans="1:13" x14ac:dyDescent="0.2">
      <c r="A203" s="50"/>
      <c r="B203" s="50"/>
      <c r="C203" s="50"/>
      <c r="D203" s="50"/>
      <c r="E203" s="44"/>
      <c r="F203" s="44"/>
      <c r="J203" s="44"/>
      <c r="L203" s="17" t="s">
        <v>57</v>
      </c>
    </row>
    <row r="204" spans="1:13" x14ac:dyDescent="0.2">
      <c r="A204" s="55" t="s">
        <v>23</v>
      </c>
      <c r="B204" s="55"/>
      <c r="E204" s="44"/>
      <c r="F204" s="44"/>
    </row>
    <row r="205" spans="1:13" x14ac:dyDescent="0.2">
      <c r="A205" s="55"/>
      <c r="B205" s="55"/>
      <c r="E205" s="44"/>
      <c r="F205" s="44"/>
      <c r="G205" s="44"/>
    </row>
    <row r="206" spans="1:13" x14ac:dyDescent="0.2">
      <c r="A206" s="3" t="s">
        <v>2</v>
      </c>
      <c r="B206" s="4" t="s">
        <v>3</v>
      </c>
      <c r="C206" s="5" t="s">
        <v>3</v>
      </c>
      <c r="D206" s="34" t="s">
        <v>4</v>
      </c>
      <c r="E206" s="59"/>
      <c r="F206" s="44"/>
      <c r="G206" s="44"/>
    </row>
    <row r="207" spans="1:13" x14ac:dyDescent="0.2">
      <c r="A207" s="16"/>
      <c r="B207" s="16"/>
      <c r="C207" s="16"/>
      <c r="D207" s="54"/>
      <c r="E207" s="59"/>
      <c r="F207" s="44"/>
      <c r="G207" s="44"/>
    </row>
    <row r="208" spans="1:13" x14ac:dyDescent="0.2">
      <c r="A208" s="50"/>
      <c r="B208" s="50"/>
      <c r="C208" s="50"/>
      <c r="D208" s="50"/>
      <c r="E208" s="44"/>
      <c r="F208" s="44"/>
      <c r="G208" s="44"/>
    </row>
    <row r="209" spans="1:10" x14ac:dyDescent="0.2">
      <c r="A209" s="2" t="s">
        <v>15</v>
      </c>
      <c r="E209" s="44"/>
      <c r="F209" s="44"/>
      <c r="G209" s="44"/>
    </row>
    <row r="210" spans="1:10" x14ac:dyDescent="0.2">
      <c r="A210" s="1"/>
      <c r="B210" s="1"/>
      <c r="D210" s="1"/>
      <c r="E210" s="44"/>
      <c r="F210" s="44"/>
      <c r="G210" s="44"/>
    </row>
    <row r="211" spans="1:10" x14ac:dyDescent="0.2">
      <c r="A211" s="3" t="s">
        <v>2</v>
      </c>
      <c r="B211" s="34" t="s">
        <v>3</v>
      </c>
      <c r="C211" s="5" t="s">
        <v>8</v>
      </c>
      <c r="D211" s="34" t="s">
        <v>4</v>
      </c>
      <c r="E211" s="61"/>
      <c r="F211" s="44"/>
      <c r="G211" s="44"/>
    </row>
    <row r="212" spans="1:10" x14ac:dyDescent="0.2">
      <c r="A212" s="36"/>
      <c r="B212" s="35"/>
      <c r="C212" s="30"/>
      <c r="D212" s="31"/>
      <c r="E212" s="61"/>
      <c r="F212" s="44"/>
      <c r="G212" s="44"/>
    </row>
    <row r="213" spans="1:10" x14ac:dyDescent="0.2">
      <c r="A213" s="36"/>
      <c r="B213" s="65"/>
      <c r="C213" s="41"/>
      <c r="D213" s="54"/>
      <c r="E213" s="39"/>
      <c r="F213" s="44"/>
      <c r="G213" s="44"/>
    </row>
    <row r="214" spans="1:10" x14ac:dyDescent="0.2">
      <c r="A214" s="98"/>
      <c r="B214" s="100"/>
      <c r="C214" s="100"/>
      <c r="D214" s="98"/>
      <c r="F214" s="44"/>
      <c r="G214" s="44"/>
    </row>
    <row r="215" spans="1:10" x14ac:dyDescent="0.2">
      <c r="E215" s="44"/>
      <c r="F215" s="44"/>
      <c r="G215" s="44"/>
    </row>
    <row r="216" spans="1:10" x14ac:dyDescent="0.2">
      <c r="A216" s="141" t="s">
        <v>24</v>
      </c>
      <c r="B216" s="141"/>
      <c r="C216" s="141"/>
      <c r="D216" s="141"/>
      <c r="E216" s="63"/>
      <c r="F216" s="44"/>
      <c r="G216" s="44"/>
    </row>
    <row r="217" spans="1:10" x14ac:dyDescent="0.2">
      <c r="A217" s="49"/>
      <c r="B217" s="49"/>
      <c r="C217" s="49"/>
      <c r="D217" s="49"/>
      <c r="E217" s="63"/>
      <c r="F217" s="44"/>
      <c r="G217" s="44"/>
    </row>
    <row r="218" spans="1:10" x14ac:dyDescent="0.2">
      <c r="A218" s="2" t="s">
        <v>25</v>
      </c>
      <c r="B218" s="2"/>
      <c r="D218" s="1"/>
      <c r="E218" s="44"/>
      <c r="F218" s="44"/>
      <c r="G218" s="44"/>
    </row>
    <row r="219" spans="1:10" x14ac:dyDescent="0.2">
      <c r="B219" s="1"/>
      <c r="C219" s="2"/>
      <c r="D219" s="1"/>
      <c r="E219" s="44"/>
      <c r="F219" s="44"/>
      <c r="G219" s="44"/>
    </row>
    <row r="220" spans="1:10" x14ac:dyDescent="0.2">
      <c r="A220" s="3" t="s">
        <v>2</v>
      </c>
      <c r="B220" s="4" t="s">
        <v>3</v>
      </c>
      <c r="C220" s="5" t="s">
        <v>3</v>
      </c>
      <c r="D220" s="34" t="s">
        <v>4</v>
      </c>
      <c r="E220" s="44"/>
      <c r="F220" s="44"/>
    </row>
    <row r="221" spans="1:10" x14ac:dyDescent="0.2">
      <c r="A221" s="40"/>
      <c r="B221" s="16"/>
      <c r="C221" s="20"/>
      <c r="D221" s="40"/>
      <c r="E221" s="59"/>
      <c r="F221" s="44"/>
      <c r="H221" s="42"/>
      <c r="J221" s="46"/>
    </row>
    <row r="222" spans="1:10" x14ac:dyDescent="0.2">
      <c r="A222" s="40"/>
      <c r="B222" s="16"/>
      <c r="C222" s="20"/>
      <c r="D222" s="40"/>
      <c r="E222" s="44"/>
      <c r="F222" s="44"/>
      <c r="H222" s="29"/>
      <c r="J222" s="46"/>
    </row>
    <row r="223" spans="1:10" x14ac:dyDescent="0.2">
      <c r="E223" s="44"/>
      <c r="F223" s="44"/>
      <c r="G223" s="44"/>
    </row>
    <row r="224" spans="1:10" x14ac:dyDescent="0.2">
      <c r="A224" s="2" t="s">
        <v>26</v>
      </c>
      <c r="E224" s="44"/>
      <c r="F224" s="44"/>
      <c r="G224" s="44"/>
    </row>
    <row r="225" spans="1:7" x14ac:dyDescent="0.2">
      <c r="A225" s="1"/>
      <c r="B225" s="1"/>
      <c r="D225" s="1"/>
      <c r="E225" s="44"/>
      <c r="F225" s="44"/>
      <c r="G225" s="44"/>
    </row>
    <row r="226" spans="1:7" x14ac:dyDescent="0.2">
      <c r="A226" s="3" t="s">
        <v>2</v>
      </c>
      <c r="B226" s="34" t="s">
        <v>3</v>
      </c>
      <c r="C226" s="5" t="s">
        <v>8</v>
      </c>
      <c r="D226" s="34" t="s">
        <v>4</v>
      </c>
      <c r="E226" s="62"/>
      <c r="F226" s="44"/>
      <c r="G226" s="44"/>
    </row>
    <row r="227" spans="1:7" x14ac:dyDescent="0.2">
      <c r="A227" s="89"/>
      <c r="B227" s="16"/>
      <c r="C227" s="7"/>
      <c r="D227" s="8"/>
      <c r="E227" s="90"/>
      <c r="F227" s="44"/>
      <c r="G227" s="44"/>
    </row>
    <row r="228" spans="1:7" x14ac:dyDescent="0.2">
      <c r="A228" s="6"/>
      <c r="B228" s="23"/>
      <c r="C228" s="20"/>
      <c r="D228" s="19"/>
      <c r="E228" s="21"/>
      <c r="F228" s="44"/>
      <c r="G228" s="44"/>
    </row>
  </sheetData>
  <mergeCells count="14">
    <mergeCell ref="C1:D1"/>
    <mergeCell ref="C2:D2"/>
    <mergeCell ref="C3:D3"/>
    <mergeCell ref="C4:D4"/>
    <mergeCell ref="A216:D216"/>
    <mergeCell ref="A197:D197"/>
    <mergeCell ref="A6:E6"/>
    <mergeCell ref="A8:D8"/>
    <mergeCell ref="A31:D31"/>
    <mergeCell ref="E50:F50"/>
    <mergeCell ref="E53:F53"/>
    <mergeCell ref="E130:F130"/>
    <mergeCell ref="E137:F137"/>
    <mergeCell ref="E139:F139"/>
  </mergeCells>
  <pageMargins left="1.1811023622047245" right="0.27559055118110237" top="0.74803149606299213" bottom="0.74803149606299213" header="0.31496062992125984" footer="0.31496062992125984"/>
  <pageSetup paperSize="9" fitToHeight="0" orientation="portrait" r:id="rId1"/>
  <headerFooter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2019-04-05T12:45:44Z</cp:lastPrinted>
  <dcterms:created xsi:type="dcterms:W3CDTF">2018-09-06T10:53:44Z</dcterms:created>
  <dcterms:modified xsi:type="dcterms:W3CDTF">2019-04-05T12:53:27Z</dcterms:modified>
</cp:coreProperties>
</file>